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tora_\Documents\洋\"/>
    </mc:Choice>
  </mc:AlternateContent>
  <xr:revisionPtr revIDLastSave="0" documentId="8_{5668FE12-874F-4D2B-A311-9E047642B865}" xr6:coauthVersionLast="47" xr6:coauthVersionMax="47" xr10:uidLastSave="{00000000-0000-0000-0000-000000000000}"/>
  <bookViews>
    <workbookView xWindow="-120" yWindow="-120" windowWidth="20730" windowHeight="11160" activeTab="3" xr2:uid="{00000000-000D-0000-FFFF-FFFF00000000}"/>
  </bookViews>
  <sheets>
    <sheet name="１剣道部名簿" sheetId="4" r:id="rId1"/>
    <sheet name="２受審名簿" sheetId="1" r:id="rId2"/>
    <sheet name="３級位審査申込書" sheetId="2" r:id="rId3"/>
    <sheet name="４登録手数料一括納入算出表" sheetId="5" r:id="rId4"/>
  </sheets>
  <definedNames>
    <definedName name="_xlnm._FilterDatabase" localSheetId="0" hidden="1">'１剣道部名簿'!$A$1:$D$41</definedName>
    <definedName name="_xlnm._FilterDatabase" localSheetId="1" hidden="1">'２受審名簿'!$A$3:$G$41</definedName>
    <definedName name="_xlnm.Print_Area" localSheetId="2">'３級位審査申込書'!$A$1:$I$34</definedName>
    <definedName name="_xlnm.Print_Area" localSheetId="3">'４登録手数料一括納入算出表'!$A$1:$I$34</definedName>
    <definedName name="_xlnm.Print_Titles" localSheetId="1">'２受審名簿'!$1:$3</definedName>
    <definedName name="名簿">'１剣道部名簿'!$B:$B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5" l="1"/>
  <c r="B21" i="5"/>
  <c r="D20" i="5"/>
  <c r="B20" i="5"/>
  <c r="D19" i="5"/>
  <c r="B19" i="5"/>
  <c r="D18" i="5"/>
  <c r="B18" i="5"/>
  <c r="D17" i="5"/>
  <c r="B17" i="5"/>
  <c r="F17" i="5" s="1"/>
  <c r="H17" i="5" s="1"/>
  <c r="D16" i="5"/>
  <c r="B16" i="5"/>
  <c r="B17" i="2"/>
  <c r="B16" i="2"/>
  <c r="H8" i="5"/>
  <c r="G2" i="5"/>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 i="1"/>
  <c r="F16" i="5" l="1"/>
  <c r="H16" i="5" s="1"/>
  <c r="H25" i="5" s="1"/>
  <c r="F18" i="5"/>
  <c r="H18" i="5" s="1"/>
  <c r="F19" i="5"/>
  <c r="H19" i="5" s="1"/>
  <c r="D25" i="5"/>
  <c r="F21" i="5"/>
  <c r="H21" i="5" s="1"/>
  <c r="F20" i="5"/>
  <c r="H20" i="5" s="1"/>
  <c r="B25" i="5"/>
  <c r="F16" i="2"/>
  <c r="D5" i="1"/>
  <c r="E5" i="1" s="1"/>
  <c r="D6" i="1"/>
  <c r="E6" i="1" s="1"/>
  <c r="D7" i="1"/>
  <c r="E7" i="1" s="1"/>
  <c r="D8" i="1"/>
  <c r="E8" i="1" s="1"/>
  <c r="D9" i="1"/>
  <c r="E9" i="1" s="1"/>
  <c r="D10" i="1"/>
  <c r="E10" i="1" s="1"/>
  <c r="D11" i="1"/>
  <c r="E11" i="1" s="1"/>
  <c r="D12" i="1"/>
  <c r="E12" i="1" s="1"/>
  <c r="D13" i="1"/>
  <c r="E13"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 i="1"/>
  <c r="E4" i="1" s="1"/>
  <c r="D16" i="2"/>
  <c r="D19" i="2"/>
  <c r="B19" i="2"/>
  <c r="H8" i="2"/>
  <c r="D18" i="2"/>
  <c r="B20" i="2"/>
  <c r="G2" i="2"/>
  <c r="F25" i="5" l="1"/>
  <c r="B21" i="2"/>
  <c r="D21" i="2"/>
  <c r="D17" i="2"/>
  <c r="D20" i="2"/>
  <c r="F20" i="2" s="1"/>
  <c r="H20" i="2" s="1"/>
  <c r="B18" i="2"/>
  <c r="F18" i="2" s="1"/>
  <c r="H18" i="2" s="1"/>
  <c r="F19" i="2"/>
  <c r="H19" i="2" s="1"/>
  <c r="F21" i="2" l="1"/>
  <c r="H21" i="2" s="1"/>
  <c r="H16" i="2"/>
  <c r="B25" i="2"/>
  <c r="F17" i="2"/>
  <c r="H17" i="2" s="1"/>
  <c r="D25" i="2"/>
  <c r="F25" i="2" l="1"/>
  <c r="H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教員12</author>
  </authors>
  <commentList>
    <comment ref="F4" authorId="0" shapeId="0" xr:uid="{00000000-0006-0000-0100-000001000000}">
      <text>
        <r>
          <rPr>
            <b/>
            <sz val="9"/>
            <color indexed="81"/>
            <rFont val="ＭＳ Ｐゴシック"/>
            <family val="3"/>
            <charset val="128"/>
          </rPr>
          <t>選ぶ</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教員12</author>
  </authors>
  <commentList>
    <comment ref="H9" authorId="0" shapeId="0" xr:uid="{00000000-0006-0000-0200-000001000000}">
      <text>
        <r>
          <rPr>
            <b/>
            <sz val="9"/>
            <color indexed="81"/>
            <rFont val="ＭＳ Ｐゴシック"/>
            <family val="3"/>
            <charset val="128"/>
          </rPr>
          <t>入力</t>
        </r>
      </text>
    </comment>
    <comment ref="G10" authorId="0" shapeId="0" xr:uid="{00000000-0006-0000-0200-000002000000}">
      <text>
        <r>
          <rPr>
            <b/>
            <sz val="9"/>
            <color indexed="81"/>
            <rFont val="ＭＳ Ｐゴシック"/>
            <family val="3"/>
            <charset val="128"/>
          </rPr>
          <t>入力</t>
        </r>
      </text>
    </comment>
    <comment ref="G11" authorId="0" shapeId="0" xr:uid="{00000000-0006-0000-0200-000003000000}">
      <text>
        <r>
          <rPr>
            <b/>
            <sz val="9"/>
            <color indexed="81"/>
            <rFont val="ＭＳ Ｐゴシック"/>
            <family val="3"/>
            <charset val="128"/>
          </rPr>
          <t>入力</t>
        </r>
      </text>
    </comment>
  </commentList>
</comments>
</file>

<file path=xl/sharedStrings.xml><?xml version="1.0" encoding="utf-8"?>
<sst xmlns="http://schemas.openxmlformats.org/spreadsheetml/2006/main" count="44" uniqueCount="34">
  <si>
    <t>番号</t>
    <rPh sb="0" eb="2">
      <t>バンゴウ</t>
    </rPh>
    <phoneticPr fontId="1"/>
  </si>
  <si>
    <t>受審級</t>
    <rPh sb="0" eb="2">
      <t>ジュシン</t>
    </rPh>
    <rPh sb="2" eb="3">
      <t>キュウ</t>
    </rPh>
    <phoneticPr fontId="1"/>
  </si>
  <si>
    <t>氏名</t>
    <rPh sb="0" eb="2">
      <t>シメイ</t>
    </rPh>
    <phoneticPr fontId="1"/>
  </si>
  <si>
    <t>性別</t>
    <rPh sb="0" eb="2">
      <t>セイベツ</t>
    </rPh>
    <phoneticPr fontId="1"/>
  </si>
  <si>
    <t>学年</t>
    <rPh sb="0" eb="2">
      <t>ガクネン</t>
    </rPh>
    <phoneticPr fontId="1"/>
  </si>
  <si>
    <t>受審回数</t>
    <rPh sb="0" eb="2">
      <t>ジュシン</t>
    </rPh>
    <rPh sb="2" eb="4">
      <t>カイスウ</t>
    </rPh>
    <phoneticPr fontId="1"/>
  </si>
  <si>
    <t>備考</t>
    <rPh sb="0" eb="2">
      <t>ビコウ</t>
    </rPh>
    <phoneticPr fontId="1"/>
  </si>
  <si>
    <t>受審名簿</t>
    <rPh sb="0" eb="2">
      <t>ジュシン</t>
    </rPh>
    <rPh sb="2" eb="4">
      <t>メイボ</t>
    </rPh>
    <phoneticPr fontId="1"/>
  </si>
  <si>
    <t>道場・学校名</t>
    <rPh sb="0" eb="2">
      <t>ドウジョウ</t>
    </rPh>
    <rPh sb="3" eb="6">
      <t>ガッコウメイ</t>
    </rPh>
    <phoneticPr fontId="1"/>
  </si>
  <si>
    <t>級位審査申込書</t>
    <rPh sb="0" eb="4">
      <t>キュウイシンサ</t>
    </rPh>
    <rPh sb="4" eb="7">
      <t>モウシコミショ</t>
    </rPh>
    <phoneticPr fontId="1"/>
  </si>
  <si>
    <t>殿</t>
    <rPh sb="0" eb="1">
      <t>ドノ</t>
    </rPh>
    <phoneticPr fontId="1"/>
  </si>
  <si>
    <t>弘前剣道連盟</t>
    <rPh sb="0" eb="6">
      <t>ヒロサキケンドウレンメイ</t>
    </rPh>
    <phoneticPr fontId="1"/>
  </si>
  <si>
    <t>団体名（学校名）</t>
    <rPh sb="0" eb="3">
      <t>ダンタイメイ</t>
    </rPh>
    <rPh sb="4" eb="7">
      <t>ガッコウメイ</t>
    </rPh>
    <phoneticPr fontId="1"/>
  </si>
  <si>
    <t>担当責任者</t>
    <rPh sb="0" eb="5">
      <t>タントウセキニンシャ</t>
    </rPh>
    <phoneticPr fontId="1"/>
  </si>
  <si>
    <t>住所</t>
    <rPh sb="0" eb="2">
      <t>ジュウショ</t>
    </rPh>
    <phoneticPr fontId="1"/>
  </si>
  <si>
    <t>電話番号</t>
    <rPh sb="0" eb="4">
      <t>デンワバンゴウ</t>
    </rPh>
    <phoneticPr fontId="1"/>
  </si>
  <si>
    <t>別紙個人別級位審査申込書及び受審料を添えて下記の通り申込みます。</t>
    <rPh sb="0" eb="2">
      <t>ベッシ</t>
    </rPh>
    <rPh sb="2" eb="5">
      <t>コジンベツ</t>
    </rPh>
    <rPh sb="5" eb="7">
      <t>キュウイ</t>
    </rPh>
    <rPh sb="7" eb="9">
      <t>シンサ</t>
    </rPh>
    <rPh sb="9" eb="12">
      <t>モウシコミショ</t>
    </rPh>
    <rPh sb="12" eb="13">
      <t>オヨ</t>
    </rPh>
    <rPh sb="14" eb="16">
      <t>ジュシン</t>
    </rPh>
    <rPh sb="16" eb="17">
      <t>リョウ</t>
    </rPh>
    <rPh sb="18" eb="19">
      <t>ソ</t>
    </rPh>
    <rPh sb="21" eb="23">
      <t>カキ</t>
    </rPh>
    <rPh sb="24" eb="25">
      <t>トオ</t>
    </rPh>
    <rPh sb="26" eb="28">
      <t>モウシコ</t>
    </rPh>
    <phoneticPr fontId="1"/>
  </si>
  <si>
    <t>級位</t>
    <rPh sb="0" eb="2">
      <t>キュウイ</t>
    </rPh>
    <phoneticPr fontId="1"/>
  </si>
  <si>
    <t>男</t>
    <rPh sb="0" eb="1">
      <t>オトコ</t>
    </rPh>
    <phoneticPr fontId="1"/>
  </si>
  <si>
    <t>女</t>
    <rPh sb="0" eb="1">
      <t>オンナ</t>
    </rPh>
    <phoneticPr fontId="1"/>
  </si>
  <si>
    <t>計</t>
    <rPh sb="0" eb="1">
      <t>ケイ</t>
    </rPh>
    <phoneticPr fontId="1"/>
  </si>
  <si>
    <t>受審料</t>
    <rPh sb="0" eb="3">
      <t>ジュシンリョウ</t>
    </rPh>
    <phoneticPr fontId="1"/>
  </si>
  <si>
    <t>合計</t>
    <rPh sb="0" eb="2">
      <t>ゴウケイ</t>
    </rPh>
    <phoneticPr fontId="1"/>
  </si>
  <si>
    <t>氏名</t>
    <rPh sb="0" eb="2">
      <t>シメイ</t>
    </rPh>
    <phoneticPr fontId="1"/>
  </si>
  <si>
    <t>性別</t>
    <rPh sb="0" eb="2">
      <t>セイベツ</t>
    </rPh>
    <phoneticPr fontId="1"/>
  </si>
  <si>
    <t>学年</t>
    <rPh sb="0" eb="2">
      <t>ガクネン</t>
    </rPh>
    <phoneticPr fontId="1"/>
  </si>
  <si>
    <t>男</t>
  </si>
  <si>
    <t>サンプル</t>
    <phoneticPr fontId="1"/>
  </si>
  <si>
    <t>小1</t>
  </si>
  <si>
    <t>現級取得年月日</t>
    <phoneticPr fontId="1"/>
  </si>
  <si>
    <t>級位審査登録手数料一括納入算出表</t>
    <rPh sb="0" eb="4">
      <t>キュウイシンサ</t>
    </rPh>
    <rPh sb="4" eb="6">
      <t>トウロク</t>
    </rPh>
    <rPh sb="6" eb="9">
      <t>テスウリョウ</t>
    </rPh>
    <rPh sb="9" eb="13">
      <t>イッカツノウニュウ</t>
    </rPh>
    <rPh sb="13" eb="16">
      <t>サンシュツヒョウ</t>
    </rPh>
    <phoneticPr fontId="1"/>
  </si>
  <si>
    <t>登録手数料</t>
    <rPh sb="0" eb="5">
      <t>トウロクテスウリョウ</t>
    </rPh>
    <phoneticPr fontId="1"/>
  </si>
  <si>
    <t xml:space="preserve">【登録手数料】
１級：３０００円
２～３級：２０００円
４～６級：１０００円
</t>
    <rPh sb="1" eb="6">
      <t>トウロクテスウリョウ</t>
    </rPh>
    <rPh sb="9" eb="10">
      <t>キュウ</t>
    </rPh>
    <rPh sb="15" eb="16">
      <t>エン</t>
    </rPh>
    <rPh sb="20" eb="21">
      <t>キュウ</t>
    </rPh>
    <rPh sb="26" eb="27">
      <t>エン</t>
    </rPh>
    <rPh sb="31" eb="32">
      <t>キュウ</t>
    </rPh>
    <rPh sb="37" eb="38">
      <t>エン</t>
    </rPh>
    <phoneticPr fontId="1"/>
  </si>
  <si>
    <t>現段階での貴団体の登録手数料は以下の通りです。この表を参考に審査後の一括納入に御協力くださいますようお願いいたします。</t>
    <rPh sb="0" eb="3">
      <t>ゲンダンカイ</t>
    </rPh>
    <rPh sb="5" eb="6">
      <t>キ</t>
    </rPh>
    <rPh sb="6" eb="8">
      <t>ダンタイ</t>
    </rPh>
    <rPh sb="9" eb="11">
      <t>トウロク</t>
    </rPh>
    <rPh sb="11" eb="14">
      <t>テスウリョウ</t>
    </rPh>
    <rPh sb="15" eb="17">
      <t>イカ</t>
    </rPh>
    <rPh sb="18" eb="19">
      <t>トオ</t>
    </rPh>
    <rPh sb="25" eb="26">
      <t>ヒョウ</t>
    </rPh>
    <rPh sb="27" eb="29">
      <t>サンコウ</t>
    </rPh>
    <rPh sb="30" eb="33">
      <t>シンサゴ</t>
    </rPh>
    <rPh sb="34" eb="38">
      <t>イッカツノウニュウ</t>
    </rPh>
    <rPh sb="39" eb="42">
      <t>ゴキョウリョク</t>
    </rPh>
    <rPh sb="51" eb="5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</si>
</sst>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名&quot;"/>
    <numFmt numFmtId="178" formatCode="0&quot;級&quot;"/>
    <numFmt numFmtId="179" formatCode="#,##0&quot;円&quot;"/>
    <numFmt numFmtId="180" formatCode="\(@\)"/>
  </numFmts>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4" fillId="0" borderId="0" xfId="0" applyFont="1" applyAlignment="1">
      <alignment horizontal="right" vertical="center"/>
    </xf>
    <xf numFmtId="0" fontId="0" fillId="0" borderId="1" xfId="0" applyBorder="1" applyAlignment="1">
      <alignment horizontal="center"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3" xfId="0" applyBorder="1" applyAlignment="1">
      <alignment horizontal="distributed" vertical="center" indent="2"/>
    </xf>
    <xf numFmtId="0" fontId="0" fillId="0" borderId="3" xfId="0" applyBorder="1" applyAlignment="1">
      <alignment horizontal="distributed" vertical="center" indent="1"/>
    </xf>
    <xf numFmtId="0" fontId="0" fillId="0" borderId="3" xfId="0" applyBorder="1" applyAlignment="1">
      <alignment vertical="center" shrinkToFit="1"/>
    </xf>
    <xf numFmtId="0" fontId="0" fillId="0" borderId="4" xfId="0" applyBorder="1" applyAlignment="1">
      <alignment horizontal="distributed" vertical="center" indent="1"/>
    </xf>
    <xf numFmtId="0" fontId="0" fillId="0" borderId="5" xfId="0" applyBorder="1" applyAlignment="1">
      <alignment horizontal="center" vertical="center"/>
    </xf>
    <xf numFmtId="0" fontId="0" fillId="0" borderId="6" xfId="0" applyBorder="1">
      <alignment vertical="center"/>
    </xf>
    <xf numFmtId="0" fontId="0" fillId="0" borderId="1" xfId="0" applyBorder="1" applyAlignment="1">
      <alignment vertical="center" textRotation="255" wrapText="1"/>
    </xf>
    <xf numFmtId="0" fontId="0" fillId="0" borderId="1" xfId="0" applyBorder="1" applyAlignment="1">
      <alignment vertical="center" textRotation="255"/>
    </xf>
    <xf numFmtId="0" fontId="0" fillId="0" borderId="10" xfId="0" applyBorder="1">
      <alignment vertical="center"/>
    </xf>
    <xf numFmtId="0" fontId="0" fillId="0" borderId="10" xfId="0"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distributed" vertical="center" indent="1"/>
    </xf>
    <xf numFmtId="0" fontId="0" fillId="0" borderId="7" xfId="0" applyBorder="1" applyAlignment="1">
      <alignment horizontal="distributed" vertical="center" indent="1"/>
    </xf>
    <xf numFmtId="0" fontId="9" fillId="0" borderId="0" xfId="0" applyFont="1" applyAlignment="1">
      <alignment horizontal="center" vertical="center"/>
    </xf>
    <xf numFmtId="0" fontId="10" fillId="0" borderId="6" xfId="0" applyFont="1" applyBorder="1" applyAlignment="1">
      <alignment vertical="center" wrapText="1"/>
    </xf>
    <xf numFmtId="178" fontId="0" fillId="0" borderId="5" xfId="0" applyNumberFormat="1" applyBorder="1" applyAlignment="1">
      <alignment horizontal="distributed" vertical="center" indent="1"/>
    </xf>
    <xf numFmtId="176" fontId="0" fillId="0" borderId="6" xfId="0" applyNumberForma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179" fontId="0" fillId="0" borderId="0" xfId="0" applyNumberForma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distributed" vertical="center" indent="2"/>
    </xf>
    <xf numFmtId="180" fontId="4" fillId="0" borderId="0" xfId="0" applyNumberFormat="1" applyFont="1" applyAlignment="1">
      <alignment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77" fontId="4" fillId="0" borderId="1" xfId="0" applyNumberFormat="1" applyFont="1" applyBorder="1" applyAlignment="1">
      <alignment horizontal="right" vertical="center" indent="1"/>
    </xf>
    <xf numFmtId="179" fontId="4" fillId="0" borderId="12" xfId="0" applyNumberFormat="1" applyFont="1" applyBorder="1" applyAlignment="1">
      <alignment horizontal="right" vertical="center" indent="1"/>
    </xf>
    <xf numFmtId="179" fontId="4" fillId="0" borderId="13" xfId="0" applyNumberFormat="1" applyFont="1" applyBorder="1" applyAlignment="1">
      <alignment horizontal="right" vertical="center" indent="1"/>
    </xf>
    <xf numFmtId="0" fontId="0" fillId="0" borderId="8" xfId="0" applyBorder="1" applyAlignment="1">
      <alignment horizontal="center" vertical="center"/>
    </xf>
    <xf numFmtId="0" fontId="0" fillId="0" borderId="9" xfId="0" applyBorder="1" applyAlignment="1">
      <alignment horizontal="center" vertical="center"/>
    </xf>
    <xf numFmtId="179" fontId="4" fillId="0" borderId="1" xfId="0" applyNumberFormat="1" applyFont="1" applyBorder="1" applyAlignment="1">
      <alignment horizontal="right" vertical="center" indent="1"/>
    </xf>
    <xf numFmtId="179" fontId="4" fillId="0" borderId="6" xfId="0" applyNumberFormat="1" applyFont="1" applyBorder="1" applyAlignment="1">
      <alignment horizontal="right" vertical="center" indent="1"/>
    </xf>
    <xf numFmtId="0" fontId="0" fillId="0" borderId="3" xfId="0" applyBorder="1" applyAlignment="1">
      <alignment horizontal="center" vertical="center"/>
    </xf>
    <xf numFmtId="0" fontId="0" fillId="0" borderId="4" xfId="0" applyBorder="1" applyAlignment="1">
      <alignment horizontal="center" vertical="center"/>
    </xf>
    <xf numFmtId="176" fontId="4" fillId="0" borderId="0" xfId="0" applyNumberFormat="1" applyFont="1" applyAlignment="1">
      <alignment horizontal="distributed" vertical="center"/>
    </xf>
    <xf numFmtId="0" fontId="5" fillId="0" borderId="0" xfId="0" applyFont="1" applyAlignment="1">
      <alignment horizontal="distributed" vertical="center" indent="1"/>
    </xf>
    <xf numFmtId="0" fontId="2" fillId="0" borderId="0" xfId="0" applyFont="1" applyAlignment="1">
      <alignment horizontal="distributed" vertical="center" indent="1"/>
    </xf>
    <xf numFmtId="0" fontId="3" fillId="0" borderId="0" xfId="0" applyFont="1" applyAlignment="1">
      <alignment horizontal="center" vertical="center"/>
    </xf>
    <xf numFmtId="0" fontId="0" fillId="0" borderId="10" xfId="0" applyBorder="1" applyAlignment="1">
      <alignment horizontal="left" vertical="center"/>
    </xf>
    <xf numFmtId="0" fontId="7" fillId="0" borderId="10" xfId="0" applyFont="1" applyBorder="1" applyAlignment="1">
      <alignment horizontal="left" vertical="center" shrinkToFit="1"/>
    </xf>
    <xf numFmtId="0" fontId="8" fillId="0" borderId="10" xfId="0" applyFont="1" applyBorder="1" applyAlignment="1">
      <alignment horizontal="left" vertical="center" shrinkToFit="1"/>
    </xf>
    <xf numFmtId="0" fontId="0" fillId="0" borderId="11" xfId="0" applyBorder="1" applyAlignment="1">
      <alignment horizontal="left" vertical="center"/>
    </xf>
    <xf numFmtId="0" fontId="0" fillId="0" borderId="11" xfId="0" applyBorder="1" applyAlignment="1">
      <alignment horizontal="right" vertical="center"/>
    </xf>
    <xf numFmtId="0" fontId="3" fillId="0" borderId="0" xfId="0" applyFont="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276225</xdr:rowOff>
    </xdr:from>
    <xdr:to>
      <xdr:col>11</xdr:col>
      <xdr:colOff>352425</xdr:colOff>
      <xdr:row>1</xdr:row>
      <xdr:rowOff>57149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72100" y="276225"/>
          <a:ext cx="2276475"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t>各学校等の名簿を貼り付ければ入力が簡単になります。</a:t>
          </a:r>
          <a:endParaRPr kumimoji="1" lang="en-US" altLang="ja-JP" sz="1100"/>
        </a:p>
        <a:p>
          <a:r>
            <a:rPr kumimoji="1" lang="ja-JP" altLang="en-US" sz="1100" i="1"/>
            <a:t>黄色のセルは必ず入力してください。</a:t>
          </a:r>
          <a:endParaRPr kumimoji="1" lang="en-US" altLang="ja-JP" sz="1100" i="1"/>
        </a:p>
      </xdr:txBody>
    </xdr:sp>
    <xdr:clientData/>
  </xdr:twoCellAnchor>
  <xdr:twoCellAnchor>
    <xdr:from>
      <xdr:col>8</xdr:col>
      <xdr:colOff>142875</xdr:colOff>
      <xdr:row>9</xdr:row>
      <xdr:rowOff>34019</xdr:rowOff>
    </xdr:from>
    <xdr:to>
      <xdr:col>11</xdr:col>
      <xdr:colOff>361950</xdr:colOff>
      <xdr:row>11</xdr:row>
      <xdr:rowOff>53070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354411" y="3136448"/>
          <a:ext cx="2260146" cy="56333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rgbClr val="FF0000"/>
              </a:solidFill>
            </a:rPr>
            <a:t>赤</a:t>
          </a:r>
          <a:r>
            <a:rPr kumimoji="1" lang="ja-JP" altLang="en-US" sz="1100"/>
            <a:t>⇒</a:t>
          </a:r>
          <a:r>
            <a:rPr kumimoji="1" lang="ja-JP" altLang="en-US" sz="1100">
              <a:solidFill>
                <a:srgbClr val="00B0F0"/>
              </a:solidFill>
            </a:rPr>
            <a:t>青</a:t>
          </a:r>
          <a:r>
            <a:rPr kumimoji="1" lang="ja-JP" altLang="en-US" sz="1100"/>
            <a:t>⇒</a:t>
          </a:r>
          <a:r>
            <a:rPr kumimoji="1" lang="ja-JP" altLang="en-US" sz="1100">
              <a:solidFill>
                <a:srgbClr val="00B050"/>
              </a:solidFill>
            </a:rPr>
            <a:t>緑</a:t>
          </a:r>
          <a:r>
            <a:rPr kumimoji="1" lang="ja-JP" altLang="en-US" sz="1100"/>
            <a:t>　の順でシートを入力すると間違いがないかと思います。</a:t>
          </a:r>
        </a:p>
      </xdr:txBody>
    </xdr:sp>
    <xdr:clientData/>
  </xdr:twoCellAnchor>
  <xdr:twoCellAnchor>
    <xdr:from>
      <xdr:col>8</xdr:col>
      <xdr:colOff>152400</xdr:colOff>
      <xdr:row>1</xdr:row>
      <xdr:rowOff>133349</xdr:rowOff>
    </xdr:from>
    <xdr:to>
      <xdr:col>11</xdr:col>
      <xdr:colOff>371475</xdr:colOff>
      <xdr:row>8</xdr:row>
      <xdr:rowOff>95250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63936" y="1058635"/>
          <a:ext cx="2260146" cy="186690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t>学年の記入は、下記のように選択してください。</a:t>
          </a:r>
          <a:endParaRPr kumimoji="1" lang="en-US" altLang="ja-JP" sz="1100"/>
        </a:p>
        <a:p>
          <a:r>
            <a:rPr kumimoji="1" lang="ja-JP" altLang="en-US" sz="1100"/>
            <a:t>小学生　⇒　小</a:t>
          </a:r>
          <a:r>
            <a:rPr kumimoji="1" lang="en-US" altLang="ja-JP" sz="1100"/>
            <a:t>1</a:t>
          </a:r>
          <a:r>
            <a:rPr kumimoji="1" lang="ja-JP" altLang="en-US" sz="1100"/>
            <a:t>　～　小</a:t>
          </a:r>
          <a:r>
            <a:rPr kumimoji="1" lang="en-US" altLang="ja-JP" sz="1100"/>
            <a:t>6</a:t>
          </a:r>
        </a:p>
        <a:p>
          <a:r>
            <a:rPr kumimoji="1" lang="ja-JP" altLang="en-US" sz="1100"/>
            <a:t>中学生　⇒　中</a:t>
          </a:r>
          <a:r>
            <a:rPr kumimoji="1" lang="en-US" altLang="ja-JP" sz="1100"/>
            <a:t>1</a:t>
          </a:r>
          <a:r>
            <a:rPr kumimoji="1" lang="ja-JP" altLang="en-US" sz="1100"/>
            <a:t>　～　中</a:t>
          </a:r>
          <a:r>
            <a:rPr kumimoji="1" lang="en-US" altLang="ja-JP" sz="1100"/>
            <a:t>3</a:t>
          </a:r>
        </a:p>
        <a:p>
          <a:r>
            <a:rPr kumimoji="1" lang="ja-JP" altLang="en-US" sz="1100"/>
            <a:t>高校生　⇒　高</a:t>
          </a:r>
          <a:r>
            <a:rPr kumimoji="1" lang="en-US" altLang="ja-JP" sz="1100"/>
            <a:t>1</a:t>
          </a:r>
          <a:r>
            <a:rPr kumimoji="1" lang="ja-JP" altLang="en-US" sz="1100"/>
            <a:t>　～　高</a:t>
          </a:r>
          <a:r>
            <a:rPr kumimoji="1" lang="en-US" altLang="ja-JP" sz="1100"/>
            <a:t>3</a:t>
          </a:r>
        </a:p>
        <a:p>
          <a:endParaRPr kumimoji="1" lang="en-US" altLang="ja-JP" sz="1100"/>
        </a:p>
        <a:p>
          <a:r>
            <a:rPr kumimoji="1" lang="ja-JP" altLang="en-US" sz="1100"/>
            <a:t>一般受検の方は、入力不要です。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41"/>
  <sheetViews>
    <sheetView zoomScale="70" zoomScaleNormal="70" workbookViewId="0">
      <selection activeCell="F4" sqref="F4"/>
    </sheetView>
  </sheetViews>
  <sheetFormatPr defaultRowHeight="13.5" x14ac:dyDescent="0.15"/>
  <cols>
    <col min="1" max="1" width="4.875" style="1" customWidth="1"/>
    <col min="2" max="2" width="14.125" style="1" customWidth="1"/>
    <col min="3" max="3" width="4.75" style="24" customWidth="1"/>
  </cols>
  <sheetData>
    <row r="1" spans="1:8" ht="72.75" customHeight="1" x14ac:dyDescent="0.15">
      <c r="A1" s="3"/>
      <c r="B1" s="25" t="s">
        <v>23</v>
      </c>
      <c r="C1" s="25" t="s">
        <v>24</v>
      </c>
      <c r="D1" s="12" t="s">
        <v>25</v>
      </c>
      <c r="E1" s="13"/>
      <c r="F1" s="13"/>
      <c r="G1" s="13"/>
      <c r="H1" s="13"/>
    </row>
    <row r="2" spans="1:8" ht="21.75" customHeight="1" x14ac:dyDescent="0.15">
      <c r="A2" s="3">
        <v>1</v>
      </c>
      <c r="B2" s="31" t="s">
        <v>27</v>
      </c>
      <c r="C2" s="31" t="s">
        <v>26</v>
      </c>
      <c r="D2" s="32" t="s">
        <v>28</v>
      </c>
      <c r="E2" s="30"/>
      <c r="F2" s="3"/>
      <c r="G2" s="3"/>
      <c r="H2" s="3"/>
    </row>
    <row r="3" spans="1:8" ht="21.75" customHeight="1" x14ac:dyDescent="0.15">
      <c r="A3" s="3">
        <v>2</v>
      </c>
      <c r="B3" s="32"/>
      <c r="C3" s="32"/>
      <c r="D3" s="32"/>
      <c r="E3" s="28"/>
      <c r="F3" s="3"/>
      <c r="G3" s="3"/>
      <c r="H3" s="3"/>
    </row>
    <row r="4" spans="1:8" ht="21.75" customHeight="1" x14ac:dyDescent="0.15">
      <c r="A4" s="3">
        <v>3</v>
      </c>
      <c r="B4" s="32"/>
      <c r="C4" s="32"/>
      <c r="D4" s="32"/>
      <c r="E4" s="28"/>
      <c r="F4" s="3"/>
      <c r="G4" s="3"/>
      <c r="H4" s="3"/>
    </row>
    <row r="5" spans="1:8" ht="21.75" customHeight="1" x14ac:dyDescent="0.15">
      <c r="A5" s="3">
        <v>4</v>
      </c>
      <c r="B5" s="32"/>
      <c r="C5" s="32"/>
      <c r="D5" s="32"/>
      <c r="E5" s="28"/>
      <c r="F5" s="3"/>
      <c r="G5" s="3"/>
      <c r="H5" s="3"/>
    </row>
    <row r="6" spans="1:8" ht="21.75" customHeight="1" x14ac:dyDescent="0.15">
      <c r="A6" s="3">
        <v>5</v>
      </c>
      <c r="B6" s="32"/>
      <c r="C6" s="32"/>
      <c r="D6" s="32"/>
      <c r="E6" s="28"/>
      <c r="F6" s="3"/>
      <c r="G6" s="3"/>
      <c r="H6" s="3"/>
    </row>
    <row r="7" spans="1:8" ht="21.75" customHeight="1" x14ac:dyDescent="0.15">
      <c r="A7" s="3">
        <v>6</v>
      </c>
      <c r="B7" s="32"/>
      <c r="C7" s="32"/>
      <c r="D7" s="32"/>
      <c r="E7" s="28"/>
      <c r="F7" s="3"/>
      <c r="G7" s="3"/>
      <c r="H7" s="3"/>
    </row>
    <row r="8" spans="1:8" ht="21.75" customHeight="1" x14ac:dyDescent="0.15">
      <c r="A8" s="3">
        <v>7</v>
      </c>
      <c r="B8" s="32"/>
      <c r="C8" s="32"/>
      <c r="D8" s="32"/>
      <c r="E8" s="28"/>
      <c r="F8" s="3"/>
      <c r="G8" s="3"/>
      <c r="H8" s="3"/>
    </row>
    <row r="9" spans="1:8" ht="21.75" customHeight="1" x14ac:dyDescent="0.15">
      <c r="A9" s="3">
        <v>8</v>
      </c>
      <c r="B9" s="32"/>
      <c r="C9" s="32"/>
      <c r="D9" s="32"/>
      <c r="E9" s="28"/>
      <c r="F9" s="3"/>
      <c r="G9" s="3"/>
      <c r="H9" s="3"/>
    </row>
    <row r="10" spans="1:8" ht="21.75" customHeight="1" x14ac:dyDescent="0.15">
      <c r="A10" s="3">
        <v>9</v>
      </c>
      <c r="B10" s="32"/>
      <c r="C10" s="32"/>
      <c r="D10" s="32"/>
      <c r="E10" s="28"/>
      <c r="F10" s="3"/>
      <c r="G10" s="3"/>
      <c r="H10" s="3"/>
    </row>
    <row r="11" spans="1:8" ht="21.75" customHeight="1" x14ac:dyDescent="0.15">
      <c r="A11" s="3">
        <v>10</v>
      </c>
      <c r="B11" s="32"/>
      <c r="C11" s="32"/>
      <c r="D11" s="32"/>
      <c r="E11" s="28"/>
      <c r="F11" s="3"/>
      <c r="G11" s="3"/>
      <c r="H11" s="3"/>
    </row>
    <row r="12" spans="1:8" ht="21.75" customHeight="1" x14ac:dyDescent="0.15">
      <c r="A12" s="3">
        <v>11</v>
      </c>
      <c r="B12" s="32"/>
      <c r="C12" s="32"/>
      <c r="D12" s="32"/>
      <c r="E12" s="28"/>
      <c r="F12" s="3"/>
      <c r="G12" s="3"/>
      <c r="H12" s="3"/>
    </row>
    <row r="13" spans="1:8" ht="21.75" customHeight="1" x14ac:dyDescent="0.15">
      <c r="A13" s="3">
        <v>12</v>
      </c>
      <c r="B13" s="32"/>
      <c r="C13" s="32"/>
      <c r="D13" s="32"/>
      <c r="E13" s="28"/>
      <c r="F13" s="3"/>
      <c r="G13" s="3"/>
      <c r="H13" s="3"/>
    </row>
    <row r="14" spans="1:8" ht="21.75" customHeight="1" x14ac:dyDescent="0.15">
      <c r="A14" s="3">
        <v>13</v>
      </c>
      <c r="B14" s="32"/>
      <c r="C14" s="32"/>
      <c r="D14" s="32"/>
      <c r="E14" s="28"/>
      <c r="F14" s="3"/>
      <c r="G14" s="3"/>
      <c r="H14" s="3"/>
    </row>
    <row r="15" spans="1:8" ht="21.75" customHeight="1" x14ac:dyDescent="0.15">
      <c r="A15" s="3">
        <v>14</v>
      </c>
      <c r="B15" s="32"/>
      <c r="C15" s="32"/>
      <c r="D15" s="32"/>
      <c r="E15" s="28"/>
      <c r="F15" s="3"/>
      <c r="G15" s="3"/>
      <c r="H15" s="3"/>
    </row>
    <row r="16" spans="1:8" ht="21.75" customHeight="1" x14ac:dyDescent="0.15">
      <c r="A16" s="3">
        <v>15</v>
      </c>
      <c r="B16" s="32"/>
      <c r="C16" s="32"/>
      <c r="D16" s="32"/>
      <c r="E16" s="28"/>
      <c r="F16" s="3"/>
      <c r="G16" s="3"/>
      <c r="H16" s="3"/>
    </row>
    <row r="17" spans="1:8" ht="21.75" customHeight="1" x14ac:dyDescent="0.15">
      <c r="A17" s="3">
        <v>16</v>
      </c>
      <c r="B17" s="32"/>
      <c r="C17" s="32"/>
      <c r="D17" s="32"/>
      <c r="E17" s="28"/>
      <c r="F17" s="3"/>
      <c r="G17" s="3"/>
      <c r="H17" s="3"/>
    </row>
    <row r="18" spans="1:8" ht="21.75" customHeight="1" x14ac:dyDescent="0.15">
      <c r="A18" s="3">
        <v>17</v>
      </c>
      <c r="B18" s="32"/>
      <c r="C18" s="32"/>
      <c r="D18" s="32"/>
      <c r="E18" s="28"/>
      <c r="F18" s="3"/>
      <c r="G18" s="3"/>
      <c r="H18" s="3"/>
    </row>
    <row r="19" spans="1:8" ht="21.75" customHeight="1" x14ac:dyDescent="0.15">
      <c r="A19" s="3">
        <v>18</v>
      </c>
      <c r="B19" s="32"/>
      <c r="C19" s="32"/>
      <c r="D19" s="32"/>
      <c r="E19" s="28"/>
      <c r="F19" s="3"/>
      <c r="G19" s="3"/>
      <c r="H19" s="3"/>
    </row>
    <row r="20" spans="1:8" ht="21.75" customHeight="1" x14ac:dyDescent="0.15">
      <c r="A20" s="3">
        <v>19</v>
      </c>
      <c r="B20" s="32"/>
      <c r="C20" s="32"/>
      <c r="D20" s="32"/>
      <c r="E20" s="28"/>
      <c r="F20" s="3"/>
      <c r="G20" s="3"/>
      <c r="H20" s="3"/>
    </row>
    <row r="21" spans="1:8" ht="21.75" customHeight="1" x14ac:dyDescent="0.15">
      <c r="A21" s="3">
        <v>20</v>
      </c>
      <c r="B21" s="32"/>
      <c r="C21" s="32"/>
      <c r="D21" s="32"/>
      <c r="E21" s="29"/>
      <c r="F21" s="3"/>
      <c r="G21" s="3"/>
      <c r="H21" s="3"/>
    </row>
    <row r="22" spans="1:8" ht="21.75" customHeight="1" x14ac:dyDescent="0.15">
      <c r="A22" s="3">
        <v>21</v>
      </c>
      <c r="B22" s="31"/>
      <c r="C22" s="31"/>
      <c r="D22" s="32"/>
      <c r="E22" s="30"/>
      <c r="F22" s="3"/>
      <c r="G22" s="3"/>
      <c r="H22" s="3"/>
    </row>
    <row r="23" spans="1:8" ht="21.75" customHeight="1" x14ac:dyDescent="0.15">
      <c r="A23" s="3">
        <v>22</v>
      </c>
      <c r="B23" s="32"/>
      <c r="C23" s="32"/>
      <c r="D23" s="32"/>
      <c r="E23" s="28"/>
      <c r="F23" s="3"/>
      <c r="G23" s="3"/>
      <c r="H23" s="3"/>
    </row>
    <row r="24" spans="1:8" ht="21.75" customHeight="1" x14ac:dyDescent="0.15">
      <c r="A24" s="3">
        <v>23</v>
      </c>
      <c r="B24" s="32"/>
      <c r="C24" s="32"/>
      <c r="D24" s="32"/>
      <c r="E24" s="28"/>
      <c r="F24" s="3"/>
      <c r="G24" s="3"/>
      <c r="H24" s="3"/>
    </row>
    <row r="25" spans="1:8" ht="21.75" customHeight="1" x14ac:dyDescent="0.15">
      <c r="A25" s="3">
        <v>24</v>
      </c>
      <c r="B25" s="32"/>
      <c r="C25" s="32"/>
      <c r="D25" s="32"/>
      <c r="E25" s="28"/>
      <c r="F25" s="3"/>
      <c r="G25" s="3"/>
      <c r="H25" s="3"/>
    </row>
    <row r="26" spans="1:8" ht="21.75" customHeight="1" x14ac:dyDescent="0.15">
      <c r="A26" s="3">
        <v>25</v>
      </c>
      <c r="B26" s="32"/>
      <c r="C26" s="32"/>
      <c r="D26" s="32"/>
      <c r="E26" s="28"/>
      <c r="F26" s="3"/>
      <c r="G26" s="3"/>
      <c r="H26" s="3"/>
    </row>
    <row r="27" spans="1:8" ht="21.75" customHeight="1" x14ac:dyDescent="0.15">
      <c r="A27" s="3">
        <v>26</v>
      </c>
      <c r="B27" s="32"/>
      <c r="C27" s="32"/>
      <c r="D27" s="32"/>
      <c r="E27" s="28"/>
      <c r="F27" s="3"/>
      <c r="G27" s="3"/>
      <c r="H27" s="3"/>
    </row>
    <row r="28" spans="1:8" ht="21.75" customHeight="1" x14ac:dyDescent="0.15">
      <c r="A28" s="3">
        <v>27</v>
      </c>
      <c r="B28" s="32"/>
      <c r="C28" s="32"/>
      <c r="D28" s="32"/>
      <c r="E28" s="28"/>
      <c r="F28" s="3"/>
      <c r="G28" s="3"/>
      <c r="H28" s="3"/>
    </row>
    <row r="29" spans="1:8" ht="21.75" customHeight="1" x14ac:dyDescent="0.15">
      <c r="A29" s="3">
        <v>28</v>
      </c>
      <c r="B29" s="32"/>
      <c r="C29" s="32"/>
      <c r="D29" s="32"/>
      <c r="E29" s="28"/>
      <c r="F29" s="3"/>
      <c r="G29" s="3"/>
      <c r="H29" s="3"/>
    </row>
    <row r="30" spans="1:8" ht="21.75" customHeight="1" x14ac:dyDescent="0.15">
      <c r="A30" s="3">
        <v>29</v>
      </c>
      <c r="B30" s="32"/>
      <c r="C30" s="32"/>
      <c r="D30" s="32"/>
      <c r="E30" s="28"/>
      <c r="F30" s="3"/>
      <c r="G30" s="3"/>
      <c r="H30" s="3"/>
    </row>
    <row r="31" spans="1:8" ht="21.75" customHeight="1" x14ac:dyDescent="0.15">
      <c r="A31" s="3">
        <v>30</v>
      </c>
      <c r="B31" s="32"/>
      <c r="C31" s="32"/>
      <c r="D31" s="32"/>
      <c r="E31" s="28"/>
      <c r="F31" s="3"/>
      <c r="G31" s="3"/>
      <c r="H31" s="3"/>
    </row>
    <row r="32" spans="1:8" ht="21.75" customHeight="1" x14ac:dyDescent="0.15">
      <c r="A32" s="3">
        <v>31</v>
      </c>
      <c r="B32" s="32"/>
      <c r="C32" s="32"/>
      <c r="D32" s="32"/>
      <c r="E32" s="28"/>
      <c r="F32" s="3"/>
      <c r="G32" s="3"/>
      <c r="H32" s="3"/>
    </row>
    <row r="33" spans="1:8" ht="21.75" customHeight="1" x14ac:dyDescent="0.15">
      <c r="A33" s="3">
        <v>32</v>
      </c>
      <c r="B33" s="32"/>
      <c r="C33" s="32"/>
      <c r="D33" s="32"/>
      <c r="E33" s="28"/>
      <c r="F33" s="3"/>
      <c r="G33" s="3"/>
      <c r="H33" s="3"/>
    </row>
    <row r="34" spans="1:8" ht="21.75" customHeight="1" x14ac:dyDescent="0.15">
      <c r="A34" s="28">
        <v>33</v>
      </c>
      <c r="B34" s="32"/>
      <c r="C34" s="32"/>
      <c r="D34" s="32"/>
      <c r="E34" s="28"/>
      <c r="F34" s="28"/>
      <c r="G34" s="28"/>
      <c r="H34" s="28"/>
    </row>
    <row r="35" spans="1:8" ht="21.75" customHeight="1" x14ac:dyDescent="0.15">
      <c r="A35" s="28">
        <v>34</v>
      </c>
      <c r="B35" s="32"/>
      <c r="C35" s="32"/>
      <c r="D35" s="32"/>
      <c r="E35" s="28"/>
      <c r="F35" s="28"/>
      <c r="G35" s="28"/>
      <c r="H35" s="28"/>
    </row>
    <row r="36" spans="1:8" ht="21.75" customHeight="1" x14ac:dyDescent="0.15">
      <c r="A36" s="28">
        <v>35</v>
      </c>
      <c r="B36" s="32"/>
      <c r="C36" s="32"/>
      <c r="D36" s="32"/>
      <c r="E36" s="28"/>
      <c r="F36" s="28"/>
      <c r="G36" s="28"/>
      <c r="H36" s="28"/>
    </row>
    <row r="37" spans="1:8" ht="21.75" customHeight="1" x14ac:dyDescent="0.15">
      <c r="A37" s="28">
        <v>36</v>
      </c>
      <c r="B37" s="32"/>
      <c r="C37" s="32"/>
      <c r="D37" s="32"/>
      <c r="E37" s="28"/>
      <c r="F37" s="28"/>
      <c r="G37" s="28"/>
      <c r="H37" s="28"/>
    </row>
    <row r="38" spans="1:8" ht="21.75" customHeight="1" x14ac:dyDescent="0.15">
      <c r="A38" s="29">
        <v>37</v>
      </c>
      <c r="B38" s="32"/>
      <c r="C38" s="32"/>
      <c r="D38" s="32"/>
      <c r="E38" s="29"/>
      <c r="F38" s="29"/>
      <c r="G38" s="29"/>
      <c r="H38" s="29"/>
    </row>
    <row r="39" spans="1:8" ht="21.75" customHeight="1" x14ac:dyDescent="0.15">
      <c r="A39" s="29">
        <v>38</v>
      </c>
      <c r="B39" s="32"/>
      <c r="C39" s="32"/>
      <c r="D39" s="32"/>
      <c r="E39" s="29"/>
      <c r="F39" s="29"/>
      <c r="G39" s="29"/>
      <c r="H39" s="29"/>
    </row>
    <row r="40" spans="1:8" ht="21.75" customHeight="1" x14ac:dyDescent="0.15">
      <c r="A40" s="29">
        <v>39</v>
      </c>
      <c r="B40" s="32"/>
      <c r="C40" s="32"/>
      <c r="D40" s="32"/>
      <c r="E40" s="29"/>
      <c r="F40" s="29"/>
      <c r="G40" s="29"/>
      <c r="H40" s="29"/>
    </row>
    <row r="41" spans="1:8" ht="21.75" customHeight="1" x14ac:dyDescent="0.15">
      <c r="A41" s="29">
        <v>40</v>
      </c>
      <c r="B41" s="32"/>
      <c r="C41" s="32"/>
      <c r="D41" s="32"/>
      <c r="E41" s="29"/>
      <c r="F41" s="29"/>
      <c r="G41" s="29"/>
      <c r="H41" s="29"/>
    </row>
  </sheetData>
  <phoneticPr fontId="1"/>
  <dataValidations count="2">
    <dataValidation type="list" allowBlank="1" showInputMessage="1" showErrorMessage="1" sqref="C2:C41" xr:uid="{00000000-0002-0000-0000-000000000000}">
      <formula1>"男,女"</formula1>
    </dataValidation>
    <dataValidation type="list" allowBlank="1" showInputMessage="1" showErrorMessage="1" sqref="D2:D41" xr:uid="{00000000-0002-0000-0000-000001000000}">
      <formula1>"小1,小2,小3,小4,小5,小6,中1,中2,中3,高1,高2,高3"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43"/>
  <sheetViews>
    <sheetView workbookViewId="0">
      <selection activeCell="G5" sqref="G5"/>
    </sheetView>
  </sheetViews>
  <sheetFormatPr defaultRowHeight="13.5" x14ac:dyDescent="0.15"/>
  <cols>
    <col min="1" max="1" width="6.875" style="1" customWidth="1"/>
    <col min="3" max="3" width="28.125" customWidth="1"/>
    <col min="4" max="4" width="10.375" customWidth="1"/>
    <col min="6" max="6" width="7.75" hidden="1" customWidth="1"/>
    <col min="7" max="7" width="25.375" customWidth="1"/>
  </cols>
  <sheetData>
    <row r="1" spans="1:9" ht="37.5" customHeight="1" x14ac:dyDescent="0.15">
      <c r="C1" s="34" t="s">
        <v>7</v>
      </c>
      <c r="D1" s="34"/>
      <c r="E1" s="34"/>
      <c r="F1" s="34"/>
    </row>
    <row r="2" spans="1:9" ht="30" customHeight="1" thickBot="1" x14ac:dyDescent="0.2">
      <c r="D2" s="2" t="s">
        <v>8</v>
      </c>
      <c r="E2" s="35"/>
      <c r="F2" s="35"/>
      <c r="G2" s="35"/>
    </row>
    <row r="3" spans="1:9" ht="30" customHeight="1" x14ac:dyDescent="0.15">
      <c r="A3" s="4" t="s">
        <v>0</v>
      </c>
      <c r="B3" s="5" t="s">
        <v>1</v>
      </c>
      <c r="C3" s="6" t="s">
        <v>2</v>
      </c>
      <c r="D3" s="7" t="s">
        <v>3</v>
      </c>
      <c r="E3" s="7" t="s">
        <v>4</v>
      </c>
      <c r="F3" s="8" t="s">
        <v>5</v>
      </c>
      <c r="G3" s="9" t="s">
        <v>29</v>
      </c>
    </row>
    <row r="4" spans="1:9" ht="35.25" customHeight="1" x14ac:dyDescent="0.15">
      <c r="A4" s="10">
        <v>1</v>
      </c>
      <c r="B4" s="3">
        <v>1</v>
      </c>
      <c r="C4" s="25" t="str">
        <f>IF('１剣道部名簿'!B2="","",'１剣道部名簿'!B2)</f>
        <v>サンプル</v>
      </c>
      <c r="D4" s="3" t="str">
        <f>IF(C4="","",VLOOKUP($C4,'１剣道部名簿'!$B$1:$C$41,2,FALSE))</f>
        <v>男</v>
      </c>
      <c r="E4" s="29" t="str">
        <f>IF(D4="","",VLOOKUP($C4,'１剣道部名簿'!$B$1:$D$41,3,FALSE))</f>
        <v>小1</v>
      </c>
      <c r="F4" s="3">
        <v>1</v>
      </c>
      <c r="G4" s="23"/>
    </row>
    <row r="5" spans="1:9" ht="35.25" customHeight="1" x14ac:dyDescent="0.15">
      <c r="A5" s="10">
        <v>2</v>
      </c>
      <c r="B5" s="3"/>
      <c r="C5" s="33" t="str">
        <f>IF('１剣道部名簿'!B3="","",'１剣道部名簿'!B3)</f>
        <v/>
      </c>
      <c r="D5" s="29" t="str">
        <f>IF(C5="","",VLOOKUP($C5,'１剣道部名簿'!$B$1:$C$41,2,FALSE))</f>
        <v/>
      </c>
      <c r="E5" s="29" t="str">
        <f>IF(D5="","",VLOOKUP($C5,'１剣道部名簿'!$B$1:$D$41,3,FALSE))</f>
        <v/>
      </c>
      <c r="F5" s="3">
        <v>1</v>
      </c>
      <c r="G5" s="11"/>
    </row>
    <row r="6" spans="1:9" ht="35.25" customHeight="1" x14ac:dyDescent="0.15">
      <c r="A6" s="10">
        <v>3</v>
      </c>
      <c r="B6" s="3"/>
      <c r="C6" s="33" t="str">
        <f>IF('１剣道部名簿'!B4="","",'１剣道部名簿'!B4)</f>
        <v/>
      </c>
      <c r="D6" s="29" t="str">
        <f>IF(C6="","",VLOOKUP($C6,'１剣道部名簿'!$B$1:$C$41,2,FALSE))</f>
        <v/>
      </c>
      <c r="E6" s="29" t="str">
        <f>IF(D6="","",VLOOKUP($C6,'１剣道部名簿'!$B$1:$D$41,3,FALSE))</f>
        <v/>
      </c>
      <c r="F6" s="3">
        <v>1</v>
      </c>
      <c r="G6" s="11"/>
    </row>
    <row r="7" spans="1:9" ht="35.25" customHeight="1" x14ac:dyDescent="0.15">
      <c r="A7" s="10">
        <v>4</v>
      </c>
      <c r="B7" s="3"/>
      <c r="C7" s="33" t="str">
        <f>IF('１剣道部名簿'!B5="","",'１剣道部名簿'!B5)</f>
        <v/>
      </c>
      <c r="D7" s="29" t="str">
        <f>IF(C7="","",VLOOKUP($C7,'１剣道部名簿'!$B$1:$C$41,2,FALSE))</f>
        <v/>
      </c>
      <c r="E7" s="29" t="str">
        <f>IF(D7="","",VLOOKUP($C7,'１剣道部名簿'!$B$1:$D$41,3,FALSE))</f>
        <v/>
      </c>
      <c r="F7" s="3"/>
      <c r="G7" s="11"/>
    </row>
    <row r="8" spans="1:9" ht="35.25" customHeight="1" x14ac:dyDescent="0.15">
      <c r="A8" s="10">
        <v>5</v>
      </c>
      <c r="B8" s="3"/>
      <c r="C8" s="33" t="str">
        <f>IF('１剣道部名簿'!B6="","",'１剣道部名簿'!B6)</f>
        <v/>
      </c>
      <c r="D8" s="29" t="str">
        <f>IF(C8="","",VLOOKUP($C8,'１剣道部名簿'!$B$1:$C$41,2,FALSE))</f>
        <v/>
      </c>
      <c r="E8" s="29" t="str">
        <f>IF(D8="","",VLOOKUP($C8,'１剣道部名簿'!$B$1:$D$41,3,FALSE))</f>
        <v/>
      </c>
      <c r="F8" s="3"/>
      <c r="G8" s="11"/>
    </row>
    <row r="9" spans="1:9" ht="35.25" customHeight="1" x14ac:dyDescent="0.15">
      <c r="A9" s="10">
        <v>6</v>
      </c>
      <c r="B9" s="3"/>
      <c r="C9" s="33" t="str">
        <f>IF('１剣道部名簿'!B7="","",'１剣道部名簿'!B7)</f>
        <v/>
      </c>
      <c r="D9" s="29" t="str">
        <f>IF(C9="","",VLOOKUP($C9,'１剣道部名簿'!$B$1:$C$41,2,FALSE))</f>
        <v/>
      </c>
      <c r="E9" s="29" t="str">
        <f>IF(D9="","",VLOOKUP($C9,'１剣道部名簿'!$B$1:$D$41,3,FALSE))</f>
        <v/>
      </c>
      <c r="F9" s="3"/>
      <c r="G9" s="21"/>
    </row>
    <row r="10" spans="1:9" ht="35.25" customHeight="1" x14ac:dyDescent="0.15">
      <c r="A10" s="10">
        <v>7</v>
      </c>
      <c r="B10" s="3"/>
      <c r="C10" s="33" t="str">
        <f>IF('１剣道部名簿'!B8="","",'１剣道部名簿'!B8)</f>
        <v/>
      </c>
      <c r="D10" s="29" t="str">
        <f>IF(C10="","",VLOOKUP($C10,'１剣道部名簿'!$B$1:$C$41,2,FALSE))</f>
        <v/>
      </c>
      <c r="E10" s="29" t="str">
        <f>IF(D10="","",VLOOKUP($C10,'１剣道部名簿'!$B$1:$D$41,3,FALSE))</f>
        <v/>
      </c>
      <c r="F10" s="3"/>
      <c r="G10" s="11"/>
    </row>
    <row r="11" spans="1:9" ht="35.25" customHeight="1" x14ac:dyDescent="0.15">
      <c r="A11" s="10">
        <v>8</v>
      </c>
      <c r="B11" s="3"/>
      <c r="C11" s="33" t="str">
        <f>IF('１剣道部名簿'!B9="","",'１剣道部名簿'!B9)</f>
        <v/>
      </c>
      <c r="D11" s="29" t="str">
        <f>IF(C11="","",VLOOKUP($C11,'１剣道部名簿'!$B$1:$C$41,2,FALSE))</f>
        <v/>
      </c>
      <c r="E11" s="29" t="str">
        <f>IF(D11="","",VLOOKUP($C11,'１剣道部名簿'!$B$1:$D$41,3,FALSE))</f>
        <v/>
      </c>
      <c r="F11" s="3"/>
      <c r="G11" s="11"/>
    </row>
    <row r="12" spans="1:9" ht="35.25" customHeight="1" x14ac:dyDescent="0.15">
      <c r="A12" s="10">
        <v>9</v>
      </c>
      <c r="B12" s="3"/>
      <c r="C12" s="33" t="str">
        <f>IF('１剣道部名簿'!B10="","",'１剣道部名簿'!B10)</f>
        <v/>
      </c>
      <c r="D12" s="29" t="str">
        <f>IF(C12="","",VLOOKUP($C12,'１剣道部名簿'!$B$1:$C$41,2,FALSE))</f>
        <v/>
      </c>
      <c r="E12" s="29" t="str">
        <f>IF(D12="","",VLOOKUP($C12,'１剣道部名簿'!$B$1:$D$41,3,FALSE))</f>
        <v/>
      </c>
      <c r="F12" s="3"/>
      <c r="G12" s="11"/>
    </row>
    <row r="13" spans="1:9" ht="35.25" customHeight="1" x14ac:dyDescent="0.15">
      <c r="A13" s="10">
        <v>10</v>
      </c>
      <c r="B13" s="3"/>
      <c r="C13" s="33" t="str">
        <f>IF('１剣道部名簿'!B11="","",'１剣道部名簿'!B11)</f>
        <v/>
      </c>
      <c r="D13" s="29" t="str">
        <f>IF(C13="","",VLOOKUP($C13,'１剣道部名簿'!$B$1:$C$41,2,FALSE))</f>
        <v/>
      </c>
      <c r="E13" s="29" t="str">
        <f>IF(D13="","",VLOOKUP($C13,'１剣道部名簿'!$B$1:$D$41,3,FALSE))</f>
        <v/>
      </c>
      <c r="F13" s="3"/>
      <c r="G13" s="11"/>
    </row>
    <row r="14" spans="1:9" ht="35.25" customHeight="1" x14ac:dyDescent="0.15">
      <c r="A14" s="10">
        <v>11</v>
      </c>
      <c r="B14" s="3"/>
      <c r="C14" s="33" t="str">
        <f>IF('１剣道部名簿'!B12="","",'１剣道部名簿'!B12)</f>
        <v/>
      </c>
      <c r="D14" s="29" t="str">
        <f>IF(C14="","",VLOOKUP($C14,'１剣道部名簿'!$B$1:$C$41,2,FALSE))</f>
        <v/>
      </c>
      <c r="E14" s="29" t="str">
        <f>IF(D14="","",VLOOKUP($C14,'１剣道部名簿'!$B$1:$D$41,3,FALSE))</f>
        <v/>
      </c>
      <c r="F14" s="3"/>
      <c r="G14" s="11"/>
    </row>
    <row r="15" spans="1:9" ht="35.25" customHeight="1" x14ac:dyDescent="0.15">
      <c r="A15" s="10">
        <v>12</v>
      </c>
      <c r="B15" s="3"/>
      <c r="C15" s="33" t="str">
        <f>IF('１剣道部名簿'!B13="","",'１剣道部名簿'!B13)</f>
        <v/>
      </c>
      <c r="D15" s="29" t="str">
        <f>IF(C15="","",VLOOKUP($C15,'１剣道部名簿'!$B$1:$C$41,2,FALSE))</f>
        <v/>
      </c>
      <c r="E15" s="29" t="str">
        <f>IF(D15="","",VLOOKUP($C15,'１剣道部名簿'!$B$1:$D$41,3,FALSE))</f>
        <v/>
      </c>
      <c r="F15" s="3"/>
      <c r="G15" s="11"/>
    </row>
    <row r="16" spans="1:9" ht="35.25" customHeight="1" x14ac:dyDescent="0.15">
      <c r="A16" s="10">
        <v>13</v>
      </c>
      <c r="B16" s="3"/>
      <c r="C16" s="33" t="str">
        <f>IF('１剣道部名簿'!B14="","",'１剣道部名簿'!B14)</f>
        <v/>
      </c>
      <c r="D16" s="29" t="str">
        <f>IF(C16="","",VLOOKUP($C16,'１剣道部名簿'!$B$1:$C$41,2,FALSE))</f>
        <v/>
      </c>
      <c r="E16" s="29" t="str">
        <f>IF(D16="","",VLOOKUP($C16,'１剣道部名簿'!$B$1:$D$41,3,FALSE))</f>
        <v/>
      </c>
      <c r="F16" s="3"/>
      <c r="G16" s="11"/>
      <c r="H16" s="27"/>
      <c r="I16" s="27"/>
    </row>
    <row r="17" spans="1:9" ht="35.25" customHeight="1" x14ac:dyDescent="0.15">
      <c r="A17" s="10">
        <v>14</v>
      </c>
      <c r="B17" s="3"/>
      <c r="C17" s="33" t="str">
        <f>IF('１剣道部名簿'!B15="","",'１剣道部名簿'!B15)</f>
        <v/>
      </c>
      <c r="D17" s="29" t="str">
        <f>IF(C17="","",VLOOKUP($C17,'１剣道部名簿'!$B$1:$C$41,2,FALSE))</f>
        <v/>
      </c>
      <c r="E17" s="29" t="str">
        <f>IF(D17="","",VLOOKUP($C17,'１剣道部名簿'!$B$1:$D$41,3,FALSE))</f>
        <v/>
      </c>
      <c r="F17" s="3"/>
      <c r="G17" s="11"/>
      <c r="H17" s="27"/>
      <c r="I17" s="27"/>
    </row>
    <row r="18" spans="1:9" ht="35.25" customHeight="1" x14ac:dyDescent="0.15">
      <c r="A18" s="10">
        <v>15</v>
      </c>
      <c r="B18" s="3"/>
      <c r="C18" s="33" t="str">
        <f>IF('１剣道部名簿'!B16="","",'１剣道部名簿'!B16)</f>
        <v/>
      </c>
      <c r="D18" s="29" t="str">
        <f>IF(C18="","",VLOOKUP($C18,'１剣道部名簿'!$B$1:$C$41,2,FALSE))</f>
        <v/>
      </c>
      <c r="E18" s="29" t="str">
        <f>IF(D18="","",VLOOKUP($C18,'１剣道部名簿'!$B$1:$D$41,3,FALSE))</f>
        <v/>
      </c>
      <c r="F18" s="3"/>
      <c r="G18" s="11"/>
      <c r="H18" s="27"/>
      <c r="I18" s="27"/>
    </row>
    <row r="19" spans="1:9" ht="35.25" customHeight="1" x14ac:dyDescent="0.15">
      <c r="A19" s="10">
        <v>16</v>
      </c>
      <c r="B19" s="3"/>
      <c r="C19" s="33" t="str">
        <f>IF('１剣道部名簿'!B17="","",'１剣道部名簿'!B17)</f>
        <v/>
      </c>
      <c r="D19" s="29" t="str">
        <f>IF(C19="","",VLOOKUP($C19,'１剣道部名簿'!$B$1:$C$41,2,FALSE))</f>
        <v/>
      </c>
      <c r="E19" s="29" t="str">
        <f>IF(D19="","",VLOOKUP($C19,'１剣道部名簿'!$B$1:$D$41,3,FALSE))</f>
        <v/>
      </c>
      <c r="F19" s="3"/>
      <c r="G19" s="11"/>
      <c r="H19" s="27"/>
      <c r="I19" s="27"/>
    </row>
    <row r="20" spans="1:9" ht="35.25" customHeight="1" x14ac:dyDescent="0.15">
      <c r="A20" s="10">
        <v>17</v>
      </c>
      <c r="B20" s="3"/>
      <c r="C20" s="33" t="str">
        <f>IF('１剣道部名簿'!B18="","",'１剣道部名簿'!B18)</f>
        <v/>
      </c>
      <c r="D20" s="29" t="str">
        <f>IF(C20="","",VLOOKUP($C20,'１剣道部名簿'!$B$1:$C$41,2,FALSE))</f>
        <v/>
      </c>
      <c r="E20" s="29" t="str">
        <f>IF(D20="","",VLOOKUP($C20,'１剣道部名簿'!$B$1:$D$41,3,FALSE))</f>
        <v/>
      </c>
      <c r="F20" s="3"/>
      <c r="G20" s="11"/>
      <c r="H20" s="27"/>
      <c r="I20" s="27"/>
    </row>
    <row r="21" spans="1:9" ht="35.25" customHeight="1" x14ac:dyDescent="0.15">
      <c r="A21" s="10">
        <v>18</v>
      </c>
      <c r="B21" s="3"/>
      <c r="C21" s="33" t="str">
        <f>IF('１剣道部名簿'!B19="","",'１剣道部名簿'!B19)</f>
        <v/>
      </c>
      <c r="D21" s="29" t="str">
        <f>IF(C21="","",VLOOKUP($C21,'１剣道部名簿'!$B$1:$C$41,2,FALSE))</f>
        <v/>
      </c>
      <c r="E21" s="29" t="str">
        <f>IF(D21="","",VLOOKUP($C21,'１剣道部名簿'!$B$1:$D$41,3,FALSE))</f>
        <v/>
      </c>
      <c r="F21" s="3"/>
      <c r="G21" s="11"/>
      <c r="H21" s="27"/>
      <c r="I21" s="27"/>
    </row>
    <row r="22" spans="1:9" ht="35.25" customHeight="1" x14ac:dyDescent="0.15">
      <c r="A22" s="10">
        <v>19</v>
      </c>
      <c r="B22" s="16"/>
      <c r="C22" s="33" t="str">
        <f>IF('１剣道部名簿'!B20="","",'１剣道部名簿'!B20)</f>
        <v/>
      </c>
      <c r="D22" s="29" t="str">
        <f>IF(C22="","",VLOOKUP($C22,'１剣道部名簿'!$B$1:$C$41,2,FALSE))</f>
        <v/>
      </c>
      <c r="E22" s="29" t="str">
        <f>IF(D22="","",VLOOKUP($C22,'１剣道部名簿'!$B$1:$D$41,3,FALSE))</f>
        <v/>
      </c>
      <c r="F22" s="16"/>
      <c r="G22" s="11"/>
      <c r="H22" s="27"/>
      <c r="I22" s="27"/>
    </row>
    <row r="23" spans="1:9" ht="35.25" customHeight="1" x14ac:dyDescent="0.15">
      <c r="A23" s="10">
        <v>20</v>
      </c>
      <c r="B23" s="16"/>
      <c r="C23" s="33" t="str">
        <f>IF('１剣道部名簿'!B21="","",'１剣道部名簿'!B21)</f>
        <v/>
      </c>
      <c r="D23" s="29" t="str">
        <f>IF(C23="","",VLOOKUP($C23,'１剣道部名簿'!$B$1:$C$41,2,FALSE))</f>
        <v/>
      </c>
      <c r="E23" s="29" t="str">
        <f>IF(D23="","",VLOOKUP($C23,'１剣道部名簿'!$B$1:$D$41,3,FALSE))</f>
        <v/>
      </c>
      <c r="F23" s="16"/>
      <c r="G23" s="11"/>
      <c r="H23" s="27"/>
      <c r="I23" s="27"/>
    </row>
    <row r="24" spans="1:9" ht="35.25" customHeight="1" x14ac:dyDescent="0.15">
      <c r="A24" s="10">
        <v>21</v>
      </c>
      <c r="B24" s="16"/>
      <c r="C24" s="33" t="str">
        <f>IF('１剣道部名簿'!B22="","",'１剣道部名簿'!B22)</f>
        <v/>
      </c>
      <c r="D24" s="29" t="str">
        <f>IF(C24="","",VLOOKUP($C24,'１剣道部名簿'!$B$1:$C$41,2,FALSE))</f>
        <v/>
      </c>
      <c r="E24" s="29" t="str">
        <f>IF(D24="","",VLOOKUP($C24,'１剣道部名簿'!$B$1:$D$41,3,FALSE))</f>
        <v/>
      </c>
      <c r="F24" s="16"/>
      <c r="G24" s="11"/>
    </row>
    <row r="25" spans="1:9" ht="35.25" customHeight="1" x14ac:dyDescent="0.15">
      <c r="A25" s="10">
        <v>22</v>
      </c>
      <c r="B25" s="3"/>
      <c r="C25" s="33" t="str">
        <f>IF('１剣道部名簿'!B23="","",'１剣道部名簿'!B23)</f>
        <v/>
      </c>
      <c r="D25" s="29" t="str">
        <f>IF(C25="","",VLOOKUP($C25,'１剣道部名簿'!$B$1:$C$41,2,FALSE))</f>
        <v/>
      </c>
      <c r="E25" s="29" t="str">
        <f>IF(D25="","",VLOOKUP($C25,'１剣道部名簿'!$B$1:$D$41,3,FALSE))</f>
        <v/>
      </c>
      <c r="F25" s="3"/>
      <c r="G25" s="11"/>
      <c r="H25" s="27"/>
      <c r="I25" s="27"/>
    </row>
    <row r="26" spans="1:9" ht="35.25" customHeight="1" x14ac:dyDescent="0.15">
      <c r="A26" s="10">
        <v>23</v>
      </c>
      <c r="B26" s="25"/>
      <c r="C26" s="33" t="str">
        <f>IF('１剣道部名簿'!B24="","",'１剣道部名簿'!B24)</f>
        <v/>
      </c>
      <c r="D26" s="29" t="str">
        <f>IF(C26="","",VLOOKUP($C26,'１剣道部名簿'!$B$1:$C$41,2,FALSE))</f>
        <v/>
      </c>
      <c r="E26" s="29" t="str">
        <f>IF(D26="","",VLOOKUP($C26,'１剣道部名簿'!$B$1:$D$41,3,FALSE))</f>
        <v/>
      </c>
      <c r="F26" s="25"/>
      <c r="G26" s="11"/>
    </row>
    <row r="27" spans="1:9" ht="35.25" customHeight="1" x14ac:dyDescent="0.15">
      <c r="A27" s="10">
        <v>24</v>
      </c>
      <c r="B27" s="25"/>
      <c r="C27" s="33" t="str">
        <f>IF('１剣道部名簿'!B25="","",'１剣道部名簿'!B25)</f>
        <v/>
      </c>
      <c r="D27" s="29" t="str">
        <f>IF(C27="","",VLOOKUP($C27,'１剣道部名簿'!$B$1:$C$41,2,FALSE))</f>
        <v/>
      </c>
      <c r="E27" s="29" t="str">
        <f>IF(D27="","",VLOOKUP($C27,'１剣道部名簿'!$B$1:$D$41,3,FALSE))</f>
        <v/>
      </c>
      <c r="F27" s="25"/>
      <c r="G27" s="11"/>
      <c r="H27" s="27"/>
      <c r="I27" s="27"/>
    </row>
    <row r="28" spans="1:9" ht="35.25" customHeight="1" x14ac:dyDescent="0.15">
      <c r="A28" s="10">
        <v>25</v>
      </c>
      <c r="B28" s="25"/>
      <c r="C28" s="33" t="str">
        <f>IF('１剣道部名簿'!B26="","",'１剣道部名簿'!B26)</f>
        <v/>
      </c>
      <c r="D28" s="29" t="str">
        <f>IF(C28="","",VLOOKUP($C28,'１剣道部名簿'!$B$1:$C$41,2,FALSE))</f>
        <v/>
      </c>
      <c r="E28" s="29" t="str">
        <f>IF(D28="","",VLOOKUP($C28,'１剣道部名簿'!$B$1:$D$41,3,FALSE))</f>
        <v/>
      </c>
      <c r="F28" s="25"/>
      <c r="G28" s="11"/>
      <c r="H28" s="27"/>
      <c r="I28" s="27"/>
    </row>
    <row r="29" spans="1:9" ht="35.25" customHeight="1" x14ac:dyDescent="0.15">
      <c r="A29" s="10">
        <v>26</v>
      </c>
      <c r="B29" s="25"/>
      <c r="C29" s="33" t="str">
        <f>IF('１剣道部名簿'!B27="","",'１剣道部名簿'!B27)</f>
        <v/>
      </c>
      <c r="D29" s="29" t="str">
        <f>IF(C29="","",VLOOKUP($C29,'１剣道部名簿'!$B$1:$C$41,2,FALSE))</f>
        <v/>
      </c>
      <c r="E29" s="29" t="str">
        <f>IF(D29="","",VLOOKUP($C29,'１剣道部名簿'!$B$1:$D$41,3,FALSE))</f>
        <v/>
      </c>
      <c r="F29" s="25"/>
      <c r="G29" s="11"/>
    </row>
    <row r="30" spans="1:9" ht="35.25" customHeight="1" x14ac:dyDescent="0.15">
      <c r="A30" s="10">
        <v>27</v>
      </c>
      <c r="B30" s="25"/>
      <c r="C30" s="33" t="str">
        <f>IF('１剣道部名簿'!B28="","",'１剣道部名簿'!B28)</f>
        <v/>
      </c>
      <c r="D30" s="29" t="str">
        <f>IF(C30="","",VLOOKUP($C30,'１剣道部名簿'!$B$1:$C$41,2,FALSE))</f>
        <v/>
      </c>
      <c r="E30" s="29" t="str">
        <f>IF(D30="","",VLOOKUP($C30,'１剣道部名簿'!$B$1:$D$41,3,FALSE))</f>
        <v/>
      </c>
      <c r="F30" s="25"/>
      <c r="G30" s="11"/>
      <c r="H30" s="27"/>
      <c r="I30" s="27"/>
    </row>
    <row r="31" spans="1:9" ht="35.25" customHeight="1" x14ac:dyDescent="0.15">
      <c r="A31" s="10">
        <v>28</v>
      </c>
      <c r="B31" s="25"/>
      <c r="C31" s="33" t="str">
        <f>IF('１剣道部名簿'!B29="","",'１剣道部名簿'!B29)</f>
        <v/>
      </c>
      <c r="D31" s="29" t="str">
        <f>IF(C31="","",VLOOKUP($C31,'１剣道部名簿'!$B$1:$C$41,2,FALSE))</f>
        <v/>
      </c>
      <c r="E31" s="29" t="str">
        <f>IF(D31="","",VLOOKUP($C31,'１剣道部名簿'!$B$1:$D$41,3,FALSE))</f>
        <v/>
      </c>
      <c r="F31" s="25"/>
      <c r="G31" s="11"/>
    </row>
    <row r="32" spans="1:9" ht="35.25" customHeight="1" x14ac:dyDescent="0.15">
      <c r="A32" s="10">
        <v>29</v>
      </c>
      <c r="B32" s="25"/>
      <c r="C32" s="33" t="str">
        <f>IF('１剣道部名簿'!B30="","",'１剣道部名簿'!B30)</f>
        <v/>
      </c>
      <c r="D32" s="29" t="str">
        <f>IF(C32="","",VLOOKUP($C32,'１剣道部名簿'!$B$1:$C$41,2,FALSE))</f>
        <v/>
      </c>
      <c r="E32" s="29" t="str">
        <f>IF(D32="","",VLOOKUP($C32,'１剣道部名簿'!$B$1:$D$41,3,FALSE))</f>
        <v/>
      </c>
      <c r="F32" s="25"/>
      <c r="G32" s="11"/>
    </row>
    <row r="33" spans="1:9" ht="35.25" customHeight="1" x14ac:dyDescent="0.15">
      <c r="A33" s="10">
        <v>30</v>
      </c>
      <c r="B33" s="25"/>
      <c r="C33" s="33" t="str">
        <f>IF('１剣道部名簿'!B31="","",'１剣道部名簿'!B31)</f>
        <v/>
      </c>
      <c r="D33" s="29" t="str">
        <f>IF(C33="","",VLOOKUP($C33,'１剣道部名簿'!$B$1:$C$41,2,FALSE))</f>
        <v/>
      </c>
      <c r="E33" s="29" t="str">
        <f>IF(D33="","",VLOOKUP($C33,'１剣道部名簿'!$B$1:$D$41,3,FALSE))</f>
        <v/>
      </c>
      <c r="F33" s="25"/>
      <c r="G33" s="11"/>
      <c r="H33" s="27"/>
      <c r="I33" s="27"/>
    </row>
    <row r="34" spans="1:9" ht="35.25" customHeight="1" x14ac:dyDescent="0.15">
      <c r="A34" s="10">
        <v>31</v>
      </c>
      <c r="B34" s="25"/>
      <c r="C34" s="33" t="str">
        <f>IF('１剣道部名簿'!B32="","",'１剣道部名簿'!B32)</f>
        <v/>
      </c>
      <c r="D34" s="29" t="str">
        <f>IF(C34="","",VLOOKUP($C34,'１剣道部名簿'!$B$1:$C$41,2,FALSE))</f>
        <v/>
      </c>
      <c r="E34" s="29" t="str">
        <f>IF(D34="","",VLOOKUP($C34,'１剣道部名簿'!$B$1:$D$41,3,FALSE))</f>
        <v/>
      </c>
      <c r="F34" s="25"/>
      <c r="G34" s="11"/>
      <c r="H34" s="27"/>
      <c r="I34" s="27"/>
    </row>
    <row r="35" spans="1:9" ht="35.25" customHeight="1" x14ac:dyDescent="0.15">
      <c r="A35" s="10">
        <v>32</v>
      </c>
      <c r="B35" s="25"/>
      <c r="C35" s="33" t="str">
        <f>IF('１剣道部名簿'!B33="","",'１剣道部名簿'!B33)</f>
        <v/>
      </c>
      <c r="D35" s="29" t="str">
        <f>IF(C35="","",VLOOKUP($C35,'１剣道部名簿'!$B$1:$C$41,2,FALSE))</f>
        <v/>
      </c>
      <c r="E35" s="29" t="str">
        <f>IF(D35="","",VLOOKUP($C35,'１剣道部名簿'!$B$1:$D$41,3,FALSE))</f>
        <v/>
      </c>
      <c r="F35" s="25"/>
      <c r="G35" s="11"/>
    </row>
    <row r="36" spans="1:9" ht="35.25" customHeight="1" x14ac:dyDescent="0.15">
      <c r="A36" s="10">
        <v>33</v>
      </c>
      <c r="B36" s="25"/>
      <c r="C36" s="33" t="str">
        <f>IF('１剣道部名簿'!B34="","",'１剣道部名簿'!B34)</f>
        <v/>
      </c>
      <c r="D36" s="29" t="str">
        <f>IF(C36="","",VLOOKUP($C36,'１剣道部名簿'!$B$1:$C$41,2,FALSE))</f>
        <v/>
      </c>
      <c r="E36" s="29" t="str">
        <f>IF(D36="","",VLOOKUP($C36,'１剣道部名簿'!$B$1:$D$41,3,FALSE))</f>
        <v/>
      </c>
      <c r="F36" s="25"/>
      <c r="G36" s="11"/>
      <c r="H36" s="27"/>
      <c r="I36" s="27"/>
    </row>
    <row r="37" spans="1:9" ht="35.25" customHeight="1" x14ac:dyDescent="0.15">
      <c r="A37" s="10">
        <v>34</v>
      </c>
      <c r="B37" s="25"/>
      <c r="C37" s="33" t="str">
        <f>IF('１剣道部名簿'!B35="","",'１剣道部名簿'!B35)</f>
        <v/>
      </c>
      <c r="D37" s="29" t="str">
        <f>IF(C37="","",VLOOKUP($C37,'１剣道部名簿'!$B$1:$C$41,2,FALSE))</f>
        <v/>
      </c>
      <c r="E37" s="29" t="str">
        <f>IF(D37="","",VLOOKUP($C37,'１剣道部名簿'!$B$1:$D$41,3,FALSE))</f>
        <v/>
      </c>
      <c r="F37" s="25"/>
      <c r="G37" s="11"/>
    </row>
    <row r="38" spans="1:9" ht="35.25" customHeight="1" x14ac:dyDescent="0.15">
      <c r="A38" s="10">
        <v>35</v>
      </c>
      <c r="B38" s="25"/>
      <c r="C38" s="33" t="str">
        <f>IF('１剣道部名簿'!B36="","",'１剣道部名簿'!B36)</f>
        <v/>
      </c>
      <c r="D38" s="29" t="str">
        <f>IF(C38="","",VLOOKUP($C38,'１剣道部名簿'!$B$1:$C$41,2,FALSE))</f>
        <v/>
      </c>
      <c r="E38" s="29" t="str">
        <f>IF(D38="","",VLOOKUP($C38,'１剣道部名簿'!$B$1:$D$41,3,FALSE))</f>
        <v/>
      </c>
      <c r="F38" s="25"/>
      <c r="G38" s="11"/>
      <c r="H38" s="27"/>
      <c r="I38" s="27"/>
    </row>
    <row r="39" spans="1:9" ht="35.25" customHeight="1" x14ac:dyDescent="0.15">
      <c r="A39" s="10">
        <v>36</v>
      </c>
      <c r="B39" s="25"/>
      <c r="C39" s="33" t="str">
        <f>IF('１剣道部名簿'!B37="","",'１剣道部名簿'!B37)</f>
        <v/>
      </c>
      <c r="D39" s="29" t="str">
        <f>IF(C39="","",VLOOKUP($C39,'１剣道部名簿'!$B$1:$C$41,2,FALSE))</f>
        <v/>
      </c>
      <c r="E39" s="29" t="str">
        <f>IF(D39="","",VLOOKUP($C39,'１剣道部名簿'!$B$1:$D$41,3,FALSE))</f>
        <v/>
      </c>
      <c r="F39" s="25"/>
      <c r="G39" s="11"/>
      <c r="H39" s="27"/>
      <c r="I39" s="27"/>
    </row>
    <row r="40" spans="1:9" ht="35.25" customHeight="1" x14ac:dyDescent="0.15">
      <c r="A40" s="10">
        <v>37</v>
      </c>
      <c r="B40" s="25"/>
      <c r="C40" s="33" t="str">
        <f>IF('１剣道部名簿'!B38="","",'１剣道部名簿'!B38)</f>
        <v/>
      </c>
      <c r="D40" s="29" t="str">
        <f>IF(C40="","",VLOOKUP($C40,'１剣道部名簿'!$B$1:$C$41,2,FALSE))</f>
        <v/>
      </c>
      <c r="E40" s="29" t="str">
        <f>IF(D40="","",VLOOKUP($C40,'１剣道部名簿'!$B$1:$D$41,3,FALSE))</f>
        <v/>
      </c>
      <c r="F40" s="25"/>
      <c r="G40" s="11"/>
    </row>
    <row r="41" spans="1:9" ht="35.25" customHeight="1" x14ac:dyDescent="0.15">
      <c r="A41" s="10">
        <v>38</v>
      </c>
      <c r="B41" s="25"/>
      <c r="C41" s="33" t="str">
        <f>IF('１剣道部名簿'!B39="","",'１剣道部名簿'!B39)</f>
        <v/>
      </c>
      <c r="D41" s="29" t="str">
        <f>IF(C41="","",VLOOKUP($C41,'１剣道部名簿'!$B$1:$C$41,2,FALSE))</f>
        <v/>
      </c>
      <c r="E41" s="29" t="str">
        <f>IF(D41="","",VLOOKUP($C41,'１剣道部名簿'!$B$1:$D$41,3,FALSE))</f>
        <v/>
      </c>
      <c r="F41" s="25"/>
      <c r="G41" s="11"/>
      <c r="H41" s="27"/>
      <c r="I41" s="27"/>
    </row>
    <row r="42" spans="1:9" ht="35.25" customHeight="1" x14ac:dyDescent="0.15">
      <c r="A42" s="10">
        <v>39</v>
      </c>
      <c r="B42" s="29"/>
      <c r="C42" s="33" t="str">
        <f>IF('１剣道部名簿'!B40="","",'１剣道部名簿'!B40)</f>
        <v/>
      </c>
      <c r="D42" s="29" t="str">
        <f>IF(C42="","",VLOOKUP($C42,'１剣道部名簿'!$B$1:$C$41,2,FALSE))</f>
        <v/>
      </c>
      <c r="E42" s="29" t="str">
        <f>IF(D42="","",VLOOKUP($C42,'１剣道部名簿'!$B$1:$D$41,3,FALSE))</f>
        <v/>
      </c>
      <c r="F42" s="29"/>
      <c r="G42" s="11"/>
    </row>
    <row r="43" spans="1:9" ht="35.25" customHeight="1" x14ac:dyDescent="0.15">
      <c r="A43" s="10">
        <v>40</v>
      </c>
      <c r="B43" s="29"/>
      <c r="C43" s="33" t="str">
        <f>IF('１剣道部名簿'!B41="","",'１剣道部名簿'!B41)</f>
        <v/>
      </c>
      <c r="D43" s="29" t="str">
        <f>IF(C43="","",VLOOKUP($C43,'１剣道部名簿'!$B$1:$C$41,2,FALSE))</f>
        <v/>
      </c>
      <c r="E43" s="29" t="str">
        <f>IF(D43="","",VLOOKUP($C43,'１剣道部名簿'!$B$1:$D$41,3,FALSE))</f>
        <v/>
      </c>
      <c r="F43" s="29"/>
      <c r="G43" s="11"/>
    </row>
  </sheetData>
  <sortState xmlns:xlrd2="http://schemas.microsoft.com/office/spreadsheetml/2017/richdata2" ref="B4:G24">
    <sortCondition ref="B4:B24"/>
    <sortCondition descending="1" ref="E4:E24"/>
    <sortCondition ref="D4:D24"/>
  </sortState>
  <mergeCells count="2">
    <mergeCell ref="C1:F1"/>
    <mergeCell ref="E2:G2"/>
  </mergeCells>
  <phoneticPr fontId="1"/>
  <dataValidations count="1">
    <dataValidation type="list" allowBlank="1" showInputMessage="1" showErrorMessage="1" sqref="B4:B43" xr:uid="{00000000-0002-0000-0100-000000000000}">
      <formula1>"1,2,3,4,5,6"</formula1>
    </dataValidation>
  </dataValidations>
  <pageMargins left="0.70866141732283472" right="0.70866141732283472" top="0.74803149606299213" bottom="0.74803149606299213" header="0.31496062992125984" footer="0.31496062992125984"/>
  <pageSetup paperSize="9" orientation="portrait"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I38"/>
  <sheetViews>
    <sheetView zoomScaleNormal="100" workbookViewId="0">
      <selection activeCell="D11" sqref="D11"/>
    </sheetView>
  </sheetViews>
  <sheetFormatPr defaultRowHeight="13.5" x14ac:dyDescent="0.15"/>
  <cols>
    <col min="1" max="9" width="9.625" customWidth="1"/>
  </cols>
  <sheetData>
    <row r="2" spans="1:9" ht="18.75" x14ac:dyDescent="0.15">
      <c r="G2" s="48">
        <f ca="1">TODAY()</f>
        <v>44424</v>
      </c>
      <c r="H2" s="48"/>
      <c r="I2" s="48"/>
    </row>
    <row r="4" spans="1:9" ht="21" x14ac:dyDescent="0.15">
      <c r="C4" s="49" t="s">
        <v>9</v>
      </c>
      <c r="D4" s="49"/>
      <c r="E4" s="49"/>
      <c r="F4" s="49"/>
      <c r="G4" s="49"/>
    </row>
    <row r="7" spans="1:9" ht="14.25" x14ac:dyDescent="0.15">
      <c r="A7" s="50" t="s">
        <v>11</v>
      </c>
      <c r="B7" s="50"/>
      <c r="C7" s="50"/>
      <c r="D7" s="20" t="s">
        <v>10</v>
      </c>
    </row>
    <row r="8" spans="1:9" ht="25.5" customHeight="1" x14ac:dyDescent="0.15">
      <c r="F8" s="52" t="s">
        <v>12</v>
      </c>
      <c r="G8" s="52"/>
      <c r="H8" s="53">
        <f>'２受審名簿'!E2</f>
        <v>0</v>
      </c>
      <c r="I8" s="54"/>
    </row>
    <row r="9" spans="1:9" ht="25.5" customHeight="1" x14ac:dyDescent="0.15">
      <c r="F9" s="15" t="s">
        <v>13</v>
      </c>
      <c r="G9" s="14"/>
      <c r="H9" s="55"/>
      <c r="I9" s="55"/>
    </row>
    <row r="10" spans="1:9" ht="25.5" customHeight="1" x14ac:dyDescent="0.15">
      <c r="F10" s="14" t="s">
        <v>14</v>
      </c>
      <c r="G10" s="56"/>
      <c r="H10" s="56"/>
      <c r="I10" s="56"/>
    </row>
    <row r="11" spans="1:9" ht="25.5" customHeight="1" x14ac:dyDescent="0.15">
      <c r="F11" s="14" t="s">
        <v>15</v>
      </c>
      <c r="G11" s="56"/>
      <c r="H11" s="56"/>
      <c r="I11" s="56"/>
    </row>
    <row r="13" spans="1:9" ht="17.25" x14ac:dyDescent="0.15">
      <c r="A13" s="51" t="s">
        <v>16</v>
      </c>
      <c r="B13" s="51"/>
      <c r="C13" s="51"/>
      <c r="D13" s="51"/>
      <c r="E13" s="51"/>
      <c r="F13" s="51"/>
      <c r="G13" s="51"/>
      <c r="H13" s="51"/>
      <c r="I13" s="51"/>
    </row>
    <row r="14" spans="1:9" ht="14.25" thickBot="1" x14ac:dyDescent="0.2"/>
    <row r="15" spans="1:9" ht="30" customHeight="1" x14ac:dyDescent="0.15">
      <c r="A15" s="17" t="s">
        <v>17</v>
      </c>
      <c r="B15" s="46" t="s">
        <v>18</v>
      </c>
      <c r="C15" s="46"/>
      <c r="D15" s="46" t="s">
        <v>19</v>
      </c>
      <c r="E15" s="46"/>
      <c r="F15" s="46" t="s">
        <v>20</v>
      </c>
      <c r="G15" s="46"/>
      <c r="H15" s="46" t="s">
        <v>21</v>
      </c>
      <c r="I15" s="47"/>
    </row>
    <row r="16" spans="1:9" ht="45" customHeight="1" x14ac:dyDescent="0.15">
      <c r="A16" s="22">
        <v>1</v>
      </c>
      <c r="B16" s="39">
        <f>COUNTIFS('２受審名簿'!$B:$B,A16,'２受審名簿'!$D:$D,$B$15)</f>
        <v>1</v>
      </c>
      <c r="C16" s="39"/>
      <c r="D16" s="39">
        <f>COUNTIFS('２受審名簿'!$B:$B,A16,'２受審名簿'!$D:$D,$D$15)</f>
        <v>0</v>
      </c>
      <c r="E16" s="39"/>
      <c r="F16" s="39">
        <f>SUM(B16:E16)</f>
        <v>1</v>
      </c>
      <c r="G16" s="39"/>
      <c r="H16" s="44">
        <f>F16*2000</f>
        <v>2000</v>
      </c>
      <c r="I16" s="45"/>
    </row>
    <row r="17" spans="1:9" ht="45" customHeight="1" x14ac:dyDescent="0.15">
      <c r="A17" s="22">
        <v>2</v>
      </c>
      <c r="B17" s="39">
        <f>COUNTIFS('２受審名簿'!$B:$B,A17,'２受審名簿'!$D:$D,$B$15)</f>
        <v>0</v>
      </c>
      <c r="C17" s="39"/>
      <c r="D17" s="39">
        <f>COUNTIFS('２受審名簿'!$B:$B,A17,'２受審名簿'!$D:$D,$D$15)</f>
        <v>0</v>
      </c>
      <c r="E17" s="39"/>
      <c r="F17" s="39">
        <f t="shared" ref="F17:F21" si="0">SUM(B17:E17)</f>
        <v>0</v>
      </c>
      <c r="G17" s="39"/>
      <c r="H17" s="40">
        <f t="shared" ref="H17:H21" si="1">F17*2000</f>
        <v>0</v>
      </c>
      <c r="I17" s="41"/>
    </row>
    <row r="18" spans="1:9" ht="45" customHeight="1" x14ac:dyDescent="0.15">
      <c r="A18" s="22">
        <v>3</v>
      </c>
      <c r="B18" s="39">
        <f>COUNTIFS('２受審名簿'!$B:$B,A18,'２受審名簿'!$D:$D,$B$15)</f>
        <v>0</v>
      </c>
      <c r="C18" s="39"/>
      <c r="D18" s="39">
        <f>COUNTIFS('２受審名簿'!$B:$B,A18,'２受審名簿'!$D:$D,$D$15)</f>
        <v>0</v>
      </c>
      <c r="E18" s="39"/>
      <c r="F18" s="39">
        <f t="shared" si="0"/>
        <v>0</v>
      </c>
      <c r="G18" s="39"/>
      <c r="H18" s="40">
        <f t="shared" si="1"/>
        <v>0</v>
      </c>
      <c r="I18" s="41"/>
    </row>
    <row r="19" spans="1:9" ht="45" customHeight="1" x14ac:dyDescent="0.15">
      <c r="A19" s="22">
        <v>4</v>
      </c>
      <c r="B19" s="39">
        <f>COUNTIFS('２受審名簿'!$B:$B,A19,'２受審名簿'!$D:$D,$B$15)</f>
        <v>0</v>
      </c>
      <c r="C19" s="39"/>
      <c r="D19" s="39">
        <f>COUNTIFS('２受審名簿'!$B:$B,A19,'２受審名簿'!$D:$D,$D$15)</f>
        <v>0</v>
      </c>
      <c r="E19" s="39"/>
      <c r="F19" s="39">
        <f t="shared" si="0"/>
        <v>0</v>
      </c>
      <c r="G19" s="39"/>
      <c r="H19" s="40">
        <f t="shared" si="1"/>
        <v>0</v>
      </c>
      <c r="I19" s="41"/>
    </row>
    <row r="20" spans="1:9" ht="45" customHeight="1" x14ac:dyDescent="0.15">
      <c r="A20" s="22">
        <v>5</v>
      </c>
      <c r="B20" s="39">
        <f>COUNTIFS('２受審名簿'!$B:$B,A20,'２受審名簿'!$D:$D,$B$15)</f>
        <v>0</v>
      </c>
      <c r="C20" s="39"/>
      <c r="D20" s="39">
        <f>COUNTIFS('２受審名簿'!$B:$B,A20,'２受審名簿'!$D:$D,$D$15)</f>
        <v>0</v>
      </c>
      <c r="E20" s="39"/>
      <c r="F20" s="39">
        <f t="shared" si="0"/>
        <v>0</v>
      </c>
      <c r="G20" s="39"/>
      <c r="H20" s="40">
        <f t="shared" si="1"/>
        <v>0</v>
      </c>
      <c r="I20" s="41"/>
    </row>
    <row r="21" spans="1:9" ht="45" customHeight="1" x14ac:dyDescent="0.15">
      <c r="A21" s="22">
        <v>6</v>
      </c>
      <c r="B21" s="39">
        <f>COUNTIFS('２受審名簿'!$B:$B,A21,'２受審名簿'!$D:$D,$B$15)</f>
        <v>0</v>
      </c>
      <c r="C21" s="39"/>
      <c r="D21" s="39">
        <f>COUNTIFS('２受審名簿'!$B:$B,A21,'２受審名簿'!$D:$D,$D$15)</f>
        <v>0</v>
      </c>
      <c r="E21" s="39"/>
      <c r="F21" s="39">
        <f t="shared" si="0"/>
        <v>0</v>
      </c>
      <c r="G21" s="39"/>
      <c r="H21" s="40">
        <f t="shared" si="1"/>
        <v>0</v>
      </c>
      <c r="I21" s="41"/>
    </row>
    <row r="22" spans="1:9" ht="30" hidden="1" customHeight="1" x14ac:dyDescent="0.15">
      <c r="A22" s="22"/>
      <c r="B22" s="39"/>
      <c r="C22" s="39"/>
      <c r="D22" s="39"/>
      <c r="E22" s="39"/>
      <c r="F22" s="39"/>
      <c r="G22" s="39"/>
      <c r="H22" s="40"/>
      <c r="I22" s="41"/>
    </row>
    <row r="23" spans="1:9" ht="30" hidden="1" customHeight="1" x14ac:dyDescent="0.15">
      <c r="A23" s="22"/>
      <c r="B23" s="39"/>
      <c r="C23" s="39"/>
      <c r="D23" s="39"/>
      <c r="E23" s="39"/>
      <c r="F23" s="39"/>
      <c r="G23" s="39"/>
      <c r="H23" s="40"/>
      <c r="I23" s="41"/>
    </row>
    <row r="24" spans="1:9" ht="6" customHeight="1" x14ac:dyDescent="0.15">
      <c r="A24" s="18"/>
      <c r="B24" s="37"/>
      <c r="C24" s="37"/>
      <c r="D24" s="37"/>
      <c r="E24" s="37"/>
      <c r="F24" s="37"/>
      <c r="G24" s="37"/>
      <c r="H24" s="37"/>
      <c r="I24" s="38"/>
    </row>
    <row r="25" spans="1:9" ht="45" customHeight="1" x14ac:dyDescent="0.15">
      <c r="A25" s="18" t="s">
        <v>22</v>
      </c>
      <c r="B25" s="39">
        <f>SUM(B16:C23)</f>
        <v>1</v>
      </c>
      <c r="C25" s="39"/>
      <c r="D25" s="39">
        <f>SUM(D16:E23)</f>
        <v>0</v>
      </c>
      <c r="E25" s="39"/>
      <c r="F25" s="39">
        <f>SUM(B25:E25)</f>
        <v>1</v>
      </c>
      <c r="G25" s="39"/>
      <c r="H25" s="40">
        <f>F25*2000</f>
        <v>2000</v>
      </c>
      <c r="I25" s="41"/>
    </row>
    <row r="26" spans="1:9" ht="75" customHeight="1" thickBot="1" x14ac:dyDescent="0.2">
      <c r="A26" s="19" t="s">
        <v>6</v>
      </c>
      <c r="B26" s="42"/>
      <c r="C26" s="42"/>
      <c r="D26" s="42"/>
      <c r="E26" s="42"/>
      <c r="F26" s="42"/>
      <c r="G26" s="42"/>
      <c r="H26" s="42"/>
      <c r="I26" s="43"/>
    </row>
    <row r="27" spans="1:9" x14ac:dyDescent="0.15">
      <c r="B27" s="36"/>
      <c r="C27" s="36"/>
      <c r="D27" s="36"/>
      <c r="E27" s="36"/>
      <c r="F27" s="36"/>
      <c r="G27" s="36"/>
      <c r="H27" s="36"/>
      <c r="I27" s="36"/>
    </row>
    <row r="28" spans="1:9" x14ac:dyDescent="0.15">
      <c r="B28" s="36"/>
      <c r="C28" s="36"/>
      <c r="D28" s="36"/>
      <c r="E28" s="36"/>
      <c r="F28" s="36"/>
      <c r="G28" s="36"/>
      <c r="H28" s="36"/>
      <c r="I28" s="36"/>
    </row>
    <row r="29" spans="1:9" x14ac:dyDescent="0.15">
      <c r="B29" s="36"/>
      <c r="C29" s="36"/>
      <c r="D29" s="36"/>
      <c r="E29" s="36"/>
      <c r="F29" s="36"/>
      <c r="G29" s="36"/>
      <c r="H29" s="36"/>
      <c r="I29" s="36"/>
    </row>
    <row r="30" spans="1:9" x14ac:dyDescent="0.15">
      <c r="B30" s="36"/>
      <c r="C30" s="36"/>
      <c r="D30" s="36"/>
      <c r="E30" s="36"/>
      <c r="F30" s="36"/>
      <c r="G30" s="36"/>
      <c r="H30" s="36"/>
      <c r="I30" s="36"/>
    </row>
    <row r="31" spans="1:9" x14ac:dyDescent="0.15">
      <c r="B31" s="36"/>
      <c r="C31" s="36"/>
      <c r="D31" s="36"/>
      <c r="E31" s="36"/>
      <c r="F31" s="36"/>
      <c r="G31" s="36"/>
      <c r="H31" s="36"/>
      <c r="I31" s="36"/>
    </row>
    <row r="32" spans="1:9" x14ac:dyDescent="0.15">
      <c r="B32" s="36"/>
      <c r="C32" s="36"/>
      <c r="D32" s="36"/>
      <c r="E32" s="36"/>
      <c r="F32" s="36"/>
      <c r="G32" s="36"/>
      <c r="H32" s="36"/>
      <c r="I32" s="36"/>
    </row>
    <row r="33" spans="2:9" x14ac:dyDescent="0.15">
      <c r="B33" s="36"/>
      <c r="C33" s="36"/>
      <c r="D33" s="36"/>
      <c r="E33" s="36"/>
      <c r="F33" s="36"/>
      <c r="G33" s="36"/>
      <c r="H33" s="36"/>
      <c r="I33" s="36"/>
    </row>
    <row r="34" spans="2:9" x14ac:dyDescent="0.15">
      <c r="B34" s="36"/>
      <c r="C34" s="36"/>
      <c r="D34" s="36"/>
      <c r="E34" s="36"/>
      <c r="F34" s="36"/>
      <c r="G34" s="36"/>
      <c r="H34" s="36"/>
      <c r="I34" s="36"/>
    </row>
    <row r="35" spans="2:9" x14ac:dyDescent="0.15">
      <c r="B35" s="36"/>
      <c r="C35" s="36"/>
      <c r="D35" s="36"/>
      <c r="E35" s="36"/>
      <c r="F35" s="36"/>
      <c r="G35" s="36"/>
      <c r="H35" s="36"/>
      <c r="I35" s="36"/>
    </row>
    <row r="36" spans="2:9" x14ac:dyDescent="0.15">
      <c r="B36" s="26"/>
      <c r="C36" s="26"/>
      <c r="D36" s="26"/>
      <c r="E36" s="26"/>
      <c r="F36" s="26"/>
      <c r="G36" s="26"/>
      <c r="H36" s="26"/>
      <c r="I36" s="26"/>
    </row>
    <row r="37" spans="2:9" x14ac:dyDescent="0.15">
      <c r="B37" s="26"/>
      <c r="C37" s="26"/>
      <c r="D37" s="26"/>
      <c r="E37" s="26"/>
      <c r="F37" s="26"/>
      <c r="G37" s="26"/>
      <c r="H37" s="26"/>
      <c r="I37" s="26"/>
    </row>
    <row r="38" spans="2:9" x14ac:dyDescent="0.15">
      <c r="B38" s="26"/>
      <c r="C38" s="26"/>
      <c r="D38" s="26"/>
      <c r="E38" s="26"/>
      <c r="F38" s="26"/>
      <c r="G38" s="26"/>
      <c r="H38" s="26"/>
      <c r="I38" s="26"/>
    </row>
  </sheetData>
  <mergeCells count="90">
    <mergeCell ref="B15:C15"/>
    <mergeCell ref="D15:E15"/>
    <mergeCell ref="F15:G15"/>
    <mergeCell ref="H15:I15"/>
    <mergeCell ref="G2:I2"/>
    <mergeCell ref="C4:G4"/>
    <mergeCell ref="A7:C7"/>
    <mergeCell ref="A13:I13"/>
    <mergeCell ref="F8:G8"/>
    <mergeCell ref="H8:I8"/>
    <mergeCell ref="H9:I9"/>
    <mergeCell ref="G10:I10"/>
    <mergeCell ref="G11:I11"/>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7:C27"/>
    <mergeCell ref="D27:E27"/>
    <mergeCell ref="F27:G27"/>
    <mergeCell ref="H27:I27"/>
    <mergeCell ref="B24:C24"/>
    <mergeCell ref="D24:E24"/>
    <mergeCell ref="F24:G24"/>
    <mergeCell ref="H24:I24"/>
    <mergeCell ref="B25:C25"/>
    <mergeCell ref="D25:E25"/>
    <mergeCell ref="F25:G25"/>
    <mergeCell ref="H25:I25"/>
    <mergeCell ref="B26:I26"/>
    <mergeCell ref="H28:I28"/>
    <mergeCell ref="B29:C29"/>
    <mergeCell ref="D29:E29"/>
    <mergeCell ref="F29:G29"/>
    <mergeCell ref="H29:I29"/>
    <mergeCell ref="B28:C28"/>
    <mergeCell ref="D28:E28"/>
    <mergeCell ref="F28:G28"/>
    <mergeCell ref="B35:C35"/>
    <mergeCell ref="D35:E35"/>
    <mergeCell ref="F35:G35"/>
    <mergeCell ref="H35:I35"/>
    <mergeCell ref="B32:C32"/>
    <mergeCell ref="D32:E32"/>
    <mergeCell ref="F32:G32"/>
    <mergeCell ref="H32:I32"/>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F31:G31"/>
    <mergeCell ref="H31:I31"/>
  </mergeCells>
  <phoneticPr fontId="1"/>
  <pageMargins left="0.7" right="0.7" top="0.98"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3E93B-E31E-4B32-9BDC-DE0CE3D19FCC}">
  <sheetPr>
    <tabColor rgb="FF00B050"/>
  </sheetPr>
  <dimension ref="A2:I38"/>
  <sheetViews>
    <sheetView tabSelected="1" zoomScaleNormal="100" workbookViewId="0">
      <selection activeCell="A14" sqref="A14"/>
    </sheetView>
  </sheetViews>
  <sheetFormatPr defaultRowHeight="13.5" x14ac:dyDescent="0.15"/>
  <cols>
    <col min="1" max="9" width="9.625" customWidth="1"/>
  </cols>
  <sheetData>
    <row r="2" spans="1:9" ht="18.75" x14ac:dyDescent="0.15">
      <c r="G2" s="48">
        <f ca="1">TODAY()</f>
        <v>44424</v>
      </c>
      <c r="H2" s="48"/>
      <c r="I2" s="48"/>
    </row>
    <row r="4" spans="1:9" ht="21" customHeight="1" x14ac:dyDescent="0.15">
      <c r="B4" s="49" t="s">
        <v>30</v>
      </c>
      <c r="C4" s="49"/>
      <c r="D4" s="49"/>
      <c r="E4" s="49"/>
      <c r="F4" s="49"/>
      <c r="G4" s="49"/>
      <c r="H4" s="49"/>
    </row>
    <row r="8" spans="1:9" ht="25.5" customHeight="1" x14ac:dyDescent="0.15">
      <c r="F8" s="52" t="s">
        <v>12</v>
      </c>
      <c r="G8" s="52"/>
      <c r="H8" s="53">
        <f>'２受審名簿'!E2</f>
        <v>0</v>
      </c>
      <c r="I8" s="54"/>
    </row>
    <row r="9" spans="1:9" ht="25.5" customHeight="1" x14ac:dyDescent="0.15">
      <c r="F9" s="15" t="s">
        <v>13</v>
      </c>
      <c r="G9" s="14"/>
      <c r="H9" s="55"/>
      <c r="I9" s="55"/>
    </row>
    <row r="10" spans="1:9" ht="25.5" customHeight="1" x14ac:dyDescent="0.15">
      <c r="F10" s="14" t="s">
        <v>14</v>
      </c>
      <c r="G10" s="56"/>
      <c r="H10" s="56"/>
      <c r="I10" s="56"/>
    </row>
    <row r="11" spans="1:9" ht="25.5" customHeight="1" x14ac:dyDescent="0.15">
      <c r="F11" s="14" t="s">
        <v>15</v>
      </c>
      <c r="G11" s="56"/>
      <c r="H11" s="56"/>
      <c r="I11" s="56"/>
    </row>
    <row r="13" spans="1:9" ht="34.5" customHeight="1" x14ac:dyDescent="0.15">
      <c r="A13" s="57" t="s">
        <v>33</v>
      </c>
      <c r="B13" s="57"/>
      <c r="C13" s="57"/>
      <c r="D13" s="57"/>
      <c r="E13" s="57"/>
      <c r="F13" s="57"/>
      <c r="G13" s="57"/>
      <c r="H13" s="57"/>
      <c r="I13" s="57"/>
    </row>
    <row r="14" spans="1:9" ht="14.25" thickBot="1" x14ac:dyDescent="0.2"/>
    <row r="15" spans="1:9" ht="30" customHeight="1" x14ac:dyDescent="0.15">
      <c r="A15" s="17" t="s">
        <v>17</v>
      </c>
      <c r="B15" s="46" t="s">
        <v>18</v>
      </c>
      <c r="C15" s="46"/>
      <c r="D15" s="46" t="s">
        <v>19</v>
      </c>
      <c r="E15" s="46"/>
      <c r="F15" s="46" t="s">
        <v>20</v>
      </c>
      <c r="G15" s="46"/>
      <c r="H15" s="46" t="s">
        <v>31</v>
      </c>
      <c r="I15" s="47"/>
    </row>
    <row r="16" spans="1:9" ht="45" customHeight="1" x14ac:dyDescent="0.15">
      <c r="A16" s="22">
        <v>1</v>
      </c>
      <c r="B16" s="39">
        <f>COUNTIFS('２受審名簿'!$B:$B,A16,'２受審名簿'!$D:$D,$B$15)</f>
        <v>1</v>
      </c>
      <c r="C16" s="39"/>
      <c r="D16" s="39">
        <f>COUNTIFS('２受審名簿'!$B:$B,A16,'２受審名簿'!$D:$D,$D$15)</f>
        <v>0</v>
      </c>
      <c r="E16" s="39"/>
      <c r="F16" s="39">
        <f>SUM(B16:E16)</f>
        <v>1</v>
      </c>
      <c r="G16" s="39"/>
      <c r="H16" s="44">
        <f>F16*3000</f>
        <v>3000</v>
      </c>
      <c r="I16" s="45"/>
    </row>
    <row r="17" spans="1:9" ht="45" customHeight="1" x14ac:dyDescent="0.15">
      <c r="A17" s="22">
        <v>2</v>
      </c>
      <c r="B17" s="39">
        <f>COUNTIFS('２受審名簿'!$B:$B,A17,'２受審名簿'!$D:$D,$B$15)</f>
        <v>0</v>
      </c>
      <c r="C17" s="39"/>
      <c r="D17" s="39">
        <f>COUNTIFS('２受審名簿'!$B:$B,A17,'２受審名簿'!$D:$D,$D$15)</f>
        <v>0</v>
      </c>
      <c r="E17" s="39"/>
      <c r="F17" s="39">
        <f t="shared" ref="F17:F21" si="0">SUM(B17:E17)</f>
        <v>0</v>
      </c>
      <c r="G17" s="39"/>
      <c r="H17" s="40">
        <f t="shared" ref="H17:H18" si="1">F17*2000</f>
        <v>0</v>
      </c>
      <c r="I17" s="41"/>
    </row>
    <row r="18" spans="1:9" ht="45" customHeight="1" x14ac:dyDescent="0.15">
      <c r="A18" s="22">
        <v>3</v>
      </c>
      <c r="B18" s="39">
        <f>COUNTIFS('２受審名簿'!$B:$B,A18,'２受審名簿'!$D:$D,$B$15)</f>
        <v>0</v>
      </c>
      <c r="C18" s="39"/>
      <c r="D18" s="39">
        <f>COUNTIFS('２受審名簿'!$B:$B,A18,'２受審名簿'!$D:$D,$D$15)</f>
        <v>0</v>
      </c>
      <c r="E18" s="39"/>
      <c r="F18" s="39">
        <f t="shared" si="0"/>
        <v>0</v>
      </c>
      <c r="G18" s="39"/>
      <c r="H18" s="40">
        <f t="shared" si="1"/>
        <v>0</v>
      </c>
      <c r="I18" s="41"/>
    </row>
    <row r="19" spans="1:9" ht="45" customHeight="1" x14ac:dyDescent="0.15">
      <c r="A19" s="22">
        <v>4</v>
      </c>
      <c r="B19" s="39">
        <f>COUNTIFS('２受審名簿'!$B:$B,A19,'２受審名簿'!$D:$D,$B$15)</f>
        <v>0</v>
      </c>
      <c r="C19" s="39"/>
      <c r="D19" s="39">
        <f>COUNTIFS('２受審名簿'!$B:$B,A19,'２受審名簿'!$D:$D,$D$15)</f>
        <v>0</v>
      </c>
      <c r="E19" s="39"/>
      <c r="F19" s="39">
        <f t="shared" si="0"/>
        <v>0</v>
      </c>
      <c r="G19" s="39"/>
      <c r="H19" s="40">
        <f>F19*1000</f>
        <v>0</v>
      </c>
      <c r="I19" s="41"/>
    </row>
    <row r="20" spans="1:9" ht="45" customHeight="1" x14ac:dyDescent="0.15">
      <c r="A20" s="22">
        <v>5</v>
      </c>
      <c r="B20" s="39">
        <f>COUNTIFS('２受審名簿'!$B:$B,A20,'２受審名簿'!$D:$D,$B$15)</f>
        <v>0</v>
      </c>
      <c r="C20" s="39"/>
      <c r="D20" s="39">
        <f>COUNTIFS('２受審名簿'!$B:$B,A20,'２受審名簿'!$D:$D,$D$15)</f>
        <v>0</v>
      </c>
      <c r="E20" s="39"/>
      <c r="F20" s="39">
        <f t="shared" si="0"/>
        <v>0</v>
      </c>
      <c r="G20" s="39"/>
      <c r="H20" s="40">
        <f>F20*1000</f>
        <v>0</v>
      </c>
      <c r="I20" s="41"/>
    </row>
    <row r="21" spans="1:9" ht="45" customHeight="1" x14ac:dyDescent="0.15">
      <c r="A21" s="22">
        <v>6</v>
      </c>
      <c r="B21" s="39">
        <f>COUNTIFS('２受審名簿'!$B:$B,A21,'２受審名簿'!$D:$D,$B$15)</f>
        <v>0</v>
      </c>
      <c r="C21" s="39"/>
      <c r="D21" s="39">
        <f>COUNTIFS('２受審名簿'!$B:$B,A21,'２受審名簿'!$D:$D,$D$15)</f>
        <v>0</v>
      </c>
      <c r="E21" s="39"/>
      <c r="F21" s="39">
        <f t="shared" si="0"/>
        <v>0</v>
      </c>
      <c r="G21" s="39"/>
      <c r="H21" s="40">
        <f>F21*1000</f>
        <v>0</v>
      </c>
      <c r="I21" s="41"/>
    </row>
    <row r="22" spans="1:9" ht="30" hidden="1" customHeight="1" x14ac:dyDescent="0.15">
      <c r="A22" s="22"/>
      <c r="B22" s="39"/>
      <c r="C22" s="39"/>
      <c r="D22" s="39"/>
      <c r="E22" s="39"/>
      <c r="F22" s="39"/>
      <c r="G22" s="39"/>
      <c r="H22" s="40"/>
      <c r="I22" s="41"/>
    </row>
    <row r="23" spans="1:9" ht="30" hidden="1" customHeight="1" x14ac:dyDescent="0.15">
      <c r="A23" s="22"/>
      <c r="B23" s="39"/>
      <c r="C23" s="39"/>
      <c r="D23" s="39"/>
      <c r="E23" s="39"/>
      <c r="F23" s="39"/>
      <c r="G23" s="39"/>
      <c r="H23" s="40"/>
      <c r="I23" s="41"/>
    </row>
    <row r="24" spans="1:9" ht="6" customHeight="1" x14ac:dyDescent="0.15">
      <c r="A24" s="18"/>
      <c r="B24" s="37"/>
      <c r="C24" s="37"/>
      <c r="D24" s="37"/>
      <c r="E24" s="37"/>
      <c r="F24" s="37"/>
      <c r="G24" s="37"/>
      <c r="H24" s="37"/>
      <c r="I24" s="38"/>
    </row>
    <row r="25" spans="1:9" ht="45" customHeight="1" x14ac:dyDescent="0.15">
      <c r="A25" s="18" t="s">
        <v>22</v>
      </c>
      <c r="B25" s="39">
        <f>SUM(B16:C23)</f>
        <v>1</v>
      </c>
      <c r="C25" s="39"/>
      <c r="D25" s="39">
        <f>SUM(D16:E23)</f>
        <v>0</v>
      </c>
      <c r="E25" s="39"/>
      <c r="F25" s="39">
        <f>SUM(B25:E25)</f>
        <v>1</v>
      </c>
      <c r="G25" s="39"/>
      <c r="H25" s="40">
        <f>SUM(H16:I21)</f>
        <v>3000</v>
      </c>
      <c r="I25" s="41"/>
    </row>
    <row r="26" spans="1:9" ht="75" customHeight="1" thickBot="1" x14ac:dyDescent="0.2">
      <c r="A26" s="19" t="s">
        <v>6</v>
      </c>
      <c r="B26" s="58" t="s">
        <v>32</v>
      </c>
      <c r="C26" s="59"/>
      <c r="D26" s="59"/>
      <c r="E26" s="59"/>
      <c r="F26" s="59"/>
      <c r="G26" s="59"/>
      <c r="H26" s="59"/>
      <c r="I26" s="60"/>
    </row>
    <row r="27" spans="1:9" x14ac:dyDescent="0.15">
      <c r="B27" s="36"/>
      <c r="C27" s="36"/>
      <c r="D27" s="36"/>
      <c r="E27" s="36"/>
      <c r="F27" s="36"/>
      <c r="G27" s="36"/>
      <c r="H27" s="36"/>
      <c r="I27" s="36"/>
    </row>
    <row r="28" spans="1:9" x14ac:dyDescent="0.15">
      <c r="B28" s="36"/>
      <c r="C28" s="36"/>
      <c r="D28" s="36"/>
      <c r="E28" s="36"/>
      <c r="F28" s="36"/>
      <c r="G28" s="36"/>
      <c r="H28" s="36"/>
      <c r="I28" s="36"/>
    </row>
    <row r="29" spans="1:9" x14ac:dyDescent="0.15">
      <c r="B29" s="36"/>
      <c r="C29" s="36"/>
      <c r="D29" s="36"/>
      <c r="E29" s="36"/>
      <c r="F29" s="36"/>
      <c r="G29" s="36"/>
      <c r="H29" s="36"/>
      <c r="I29" s="36"/>
    </row>
    <row r="30" spans="1:9" x14ac:dyDescent="0.15">
      <c r="B30" s="36"/>
      <c r="C30" s="36"/>
      <c r="D30" s="36"/>
      <c r="E30" s="36"/>
      <c r="F30" s="36"/>
      <c r="G30" s="36"/>
      <c r="H30" s="36"/>
      <c r="I30" s="36"/>
    </row>
    <row r="31" spans="1:9" x14ac:dyDescent="0.15">
      <c r="B31" s="36"/>
      <c r="C31" s="36"/>
      <c r="D31" s="36"/>
      <c r="E31" s="36"/>
      <c r="F31" s="36"/>
      <c r="G31" s="36"/>
      <c r="H31" s="36"/>
      <c r="I31" s="36"/>
    </row>
    <row r="32" spans="1:9" x14ac:dyDescent="0.15">
      <c r="B32" s="36"/>
      <c r="C32" s="36"/>
      <c r="D32" s="36"/>
      <c r="E32" s="36"/>
      <c r="F32" s="36"/>
      <c r="G32" s="36"/>
      <c r="H32" s="36"/>
      <c r="I32" s="36"/>
    </row>
    <row r="33" spans="2:9" x14ac:dyDescent="0.15">
      <c r="B33" s="36"/>
      <c r="C33" s="36"/>
      <c r="D33" s="36"/>
      <c r="E33" s="36"/>
      <c r="F33" s="36"/>
      <c r="G33" s="36"/>
      <c r="H33" s="36"/>
      <c r="I33" s="36"/>
    </row>
    <row r="34" spans="2:9" x14ac:dyDescent="0.15">
      <c r="B34" s="36"/>
      <c r="C34" s="36"/>
      <c r="D34" s="36"/>
      <c r="E34" s="36"/>
      <c r="F34" s="36"/>
      <c r="G34" s="36"/>
      <c r="H34" s="36"/>
      <c r="I34" s="36"/>
    </row>
    <row r="35" spans="2:9" x14ac:dyDescent="0.15">
      <c r="B35" s="36"/>
      <c r="C35" s="36"/>
      <c r="D35" s="36"/>
      <c r="E35" s="36"/>
      <c r="F35" s="36"/>
      <c r="G35" s="36"/>
      <c r="H35" s="36"/>
      <c r="I35" s="36"/>
    </row>
    <row r="36" spans="2:9" x14ac:dyDescent="0.15">
      <c r="B36" s="26"/>
      <c r="C36" s="26"/>
      <c r="D36" s="26"/>
      <c r="E36" s="26"/>
      <c r="F36" s="26"/>
      <c r="G36" s="26"/>
      <c r="H36" s="26"/>
      <c r="I36" s="26"/>
    </row>
    <row r="37" spans="2:9" x14ac:dyDescent="0.15">
      <c r="B37" s="26"/>
      <c r="C37" s="26"/>
      <c r="D37" s="26"/>
      <c r="E37" s="26"/>
      <c r="F37" s="26"/>
      <c r="G37" s="26"/>
      <c r="H37" s="26"/>
      <c r="I37" s="26"/>
    </row>
    <row r="38" spans="2:9" x14ac:dyDescent="0.15">
      <c r="B38" s="26"/>
      <c r="C38" s="26"/>
      <c r="D38" s="26"/>
      <c r="E38" s="26"/>
      <c r="F38" s="26"/>
      <c r="G38" s="26"/>
      <c r="H38" s="26"/>
      <c r="I38" s="26"/>
    </row>
  </sheetData>
  <mergeCells count="89">
    <mergeCell ref="B35:C35"/>
    <mergeCell ref="D35:E35"/>
    <mergeCell ref="F35:G35"/>
    <mergeCell ref="H35:I35"/>
    <mergeCell ref="B4:H4"/>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6:I26"/>
    <mergeCell ref="B27:C27"/>
    <mergeCell ref="D27:E27"/>
    <mergeCell ref="F27:G27"/>
    <mergeCell ref="H27:I27"/>
    <mergeCell ref="B28:C28"/>
    <mergeCell ref="D28:E28"/>
    <mergeCell ref="F28:G28"/>
    <mergeCell ref="H28:I28"/>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G10:I10"/>
    <mergeCell ref="G11:I11"/>
    <mergeCell ref="A13:I13"/>
    <mergeCell ref="B15:C15"/>
    <mergeCell ref="D15:E15"/>
    <mergeCell ref="F15:G15"/>
    <mergeCell ref="H15:I15"/>
    <mergeCell ref="G2:I2"/>
    <mergeCell ref="F8:G8"/>
    <mergeCell ref="H8:I8"/>
    <mergeCell ref="H9:I9"/>
  </mergeCells>
  <phoneticPr fontId="1"/>
  <pageMargins left="0.7" right="0.7" top="0.98"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１剣道部名簿</vt:lpstr>
      <vt:lpstr>２受審名簿</vt:lpstr>
      <vt:lpstr>３級位審査申込書</vt:lpstr>
      <vt:lpstr>４登録手数料一括納入算出表</vt:lpstr>
      <vt:lpstr>'３級位審査申込書'!Print_Area</vt:lpstr>
      <vt:lpstr>'４登録手数料一括納入算出表'!Print_Area</vt:lpstr>
      <vt:lpstr>'２受審名簿'!Print_Titles</vt:lpstr>
      <vt:lpstr>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教員12</dc:creator>
  <cp:lastModifiedBy>tora_</cp:lastModifiedBy>
  <cp:lastPrinted>2019-04-02T03:44:44Z</cp:lastPrinted>
  <dcterms:created xsi:type="dcterms:W3CDTF">2014-10-19T00:28:33Z</dcterms:created>
  <dcterms:modified xsi:type="dcterms:W3CDTF">2021-08-16T12:03:38Z</dcterms:modified>
</cp:coreProperties>
</file>